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AMA GENERAL" sheetId="1" r:id="rId4"/>
    <sheet state="visible" name="ASERRADEROS" sheetId="2" r:id="rId5"/>
    <sheet state="visible" name="TERCIADOS" sheetId="3" r:id="rId6"/>
    <sheet state="visible" name="AGLOMERADOS" sheetId="4" r:id="rId7"/>
  </sheets>
  <definedNames/>
  <calcPr/>
</workbook>
</file>

<file path=xl/sharedStrings.xml><?xml version="1.0" encoding="utf-8"?>
<sst xmlns="http://schemas.openxmlformats.org/spreadsheetml/2006/main" count="437" uniqueCount="68">
  <si>
    <t>Convenio Colectivo de Trabajo 335/75</t>
  </si>
  <si>
    <t>ESCALA SALARIAL VIGENTE ACUERDO JUNIO 2025/MAYO2026</t>
  </si>
  <si>
    <t>ACTUALIZACION PARA MESES ABRIL Y MAYO 2026</t>
  </si>
  <si>
    <t>MUEBLES, ABERTURAS, CARPINTERIAS Y DEMÁS MANUFACTURAS DE MADERA Y AFINES</t>
  </si>
  <si>
    <t>CATEGORIA</t>
  </si>
  <si>
    <t>V.H.T.                  al         31/03/2026</t>
  </si>
  <si>
    <t>ABRIL
2026
2,00% + 2,70%</t>
  </si>
  <si>
    <t>MAYO
2026
2,80%</t>
  </si>
  <si>
    <t>I-OFICIAL MULTIPLE</t>
  </si>
  <si>
    <t>BASICO</t>
  </si>
  <si>
    <t>S.N.R. 2,80%</t>
  </si>
  <si>
    <t>S.N.R. 2,70%</t>
  </si>
  <si>
    <t>S.N.R. 2,00%</t>
  </si>
  <si>
    <t>V.H.T.</t>
  </si>
  <si>
    <t>II-OFICIAL ESPECIALIZADO</t>
  </si>
  <si>
    <t>III-OFICIAL GENERAL</t>
  </si>
  <si>
    <t xml:space="preserve">IV-MEDIO OFICIAL </t>
  </si>
  <si>
    <t>V-AYUDANTE</t>
  </si>
  <si>
    <t>VI-OPERARIO ACT. INDUSTRIAL</t>
  </si>
  <si>
    <t>ADICIONALES:</t>
  </si>
  <si>
    <r>
      <rPr>
        <rFont val="Calibri"/>
        <b/>
        <color/>
        <sz val="11.0"/>
        <u/>
      </rPr>
      <t>PRESENTISMO</t>
    </r>
    <r>
      <rPr>
        <rFont val="Calibri"/>
        <color/>
        <sz val="11.0"/>
      </rPr>
      <t>: 10 % de la liquidacion del periodo. Se liquida y abona por quincena (Acta Acuerdo del 28/11/89).</t>
    </r>
  </si>
  <si>
    <t>Se debe tener asistencia perfecta.</t>
  </si>
  <si>
    <r>
      <rPr>
        <rFont val="Calibri"/>
        <b/>
        <color/>
        <sz val="11.0"/>
        <u/>
      </rPr>
      <t>ANTIGÜEDAD</t>
    </r>
    <r>
      <rPr>
        <rFont val="Calibri"/>
        <color/>
        <sz val="11.0"/>
      </rPr>
      <t>: 1% por año de antigüedad.</t>
    </r>
  </si>
  <si>
    <r>
      <rPr>
        <rFont val="Calibri"/>
        <b/>
        <color/>
        <sz val="11.0"/>
        <u/>
      </rPr>
      <t>ROPA DE TRABAJO</t>
    </r>
    <r>
      <rPr>
        <rFont val="Calibri"/>
        <color/>
        <sz val="11.0"/>
      </rPr>
      <t xml:space="preserve">: Dos (2) juegos de ropa de trabajo por año, uno en abril y otro en octubre. Se entrega al personal </t>
    </r>
  </si>
  <si>
    <t>con mas de dos (2) meses de antigüedad (Art. 34 CCT 335/75)</t>
  </si>
  <si>
    <r>
      <rPr>
        <rFont val="Calibri"/>
        <b/>
        <color/>
        <sz val="11.0"/>
        <u/>
      </rPr>
      <t>CUOTA SINDICAL</t>
    </r>
    <r>
      <rPr>
        <rFont val="Calibri"/>
        <color/>
        <sz val="11.0"/>
      </rPr>
      <t>: 3% del sueldo mensual percibido (Art 21 CCT 335/75)</t>
    </r>
  </si>
  <si>
    <r>
      <rPr>
        <rFont val="Calibri"/>
        <b/>
        <color/>
        <sz val="11.0"/>
        <u/>
      </rPr>
      <t>SEGURO COLECTIVO DE VIDA Y SEPELIO</t>
    </r>
    <r>
      <rPr>
        <rFont val="Calibri"/>
        <color/>
        <sz val="11.0"/>
      </rPr>
      <t>: Aporte Obrero 1,5%; Contribucion Patronal 1% + 0,6%, Fondo Total; 3,1%</t>
    </r>
  </si>
  <si>
    <t>Cta 900004/43 - B.N.A. - SUC Caballito (Arts. 32 y 32 Bis CCT 335/75)</t>
  </si>
  <si>
    <t>ASERRADEROS, ENVASES Y AFINES</t>
  </si>
  <si>
    <t>IV-OFICIAL STANDARD</t>
  </si>
  <si>
    <t xml:space="preserve">V-MEDIO OFICIAL </t>
  </si>
  <si>
    <t>VI-AYUDANTE</t>
  </si>
  <si>
    <t>VII-OPERARIO ACT. INDUSTRIAL</t>
  </si>
  <si>
    <r>
      <rPr>
        <rFont val="Calibri"/>
        <b/>
        <color/>
        <sz val="11.0"/>
        <u/>
      </rPr>
      <t>PRESENTISMO</t>
    </r>
    <r>
      <rPr>
        <rFont val="Calibri"/>
        <color/>
        <sz val="11.0"/>
      </rPr>
      <t>: 22 % de la liquidacion del periodo. Se liquida y abona por quincena (Acta Acuerdo del 28/11/89).</t>
    </r>
  </si>
  <si>
    <r>
      <rPr>
        <rFont val="Calibri"/>
        <b/>
        <color/>
        <sz val="11.0"/>
        <u/>
      </rPr>
      <t>ANTIGÜEDAD</t>
    </r>
    <r>
      <rPr>
        <rFont val="Calibri"/>
        <color/>
        <sz val="11.0"/>
      </rPr>
      <t>: 1% por año de antigüedad.</t>
    </r>
  </si>
  <si>
    <r>
      <rPr>
        <rFont val="Calibri"/>
        <b/>
        <color/>
        <sz val="11.0"/>
        <u/>
      </rPr>
      <t>ROPA DE TRABAJO</t>
    </r>
    <r>
      <rPr>
        <rFont val="Calibri"/>
        <color/>
        <sz val="11.0"/>
      </rPr>
      <t xml:space="preserve">: Dos (2) juegos de ropa de trabajo por año, uno en abril y otro en octubre. Se entrega al personal </t>
    </r>
  </si>
  <si>
    <r>
      <rPr>
        <rFont val="Calibri"/>
        <b/>
        <color/>
        <sz val="11.0"/>
        <u/>
      </rPr>
      <t>CUOTA SINDICAL</t>
    </r>
    <r>
      <rPr>
        <rFont val="Calibri"/>
        <color/>
        <sz val="11.0"/>
      </rPr>
      <t>: 3% del sueldo mensual percibido (Art 21 CCT 335/75)</t>
    </r>
  </si>
  <si>
    <r>
      <rPr>
        <rFont val="Calibri"/>
        <b/>
        <color/>
        <sz val="11.0"/>
        <u/>
      </rPr>
      <t>SEGURO COLECTIVO DE VIDA Y SEPELIO</t>
    </r>
    <r>
      <rPr>
        <rFont val="Calibri"/>
        <color/>
        <sz val="11.0"/>
      </rPr>
      <t>: Aporte Obrero 1,5%; Contribucion Patronal 1% + 0,6%, Fondo Total; 3,1%</t>
    </r>
  </si>
  <si>
    <t>MADERAS TERCIADAS</t>
  </si>
  <si>
    <r>
      <rPr>
        <rFont val="Calibri"/>
        <b/>
        <color/>
        <sz val="11.0"/>
        <u/>
      </rPr>
      <t>PRESENTISMO</t>
    </r>
    <r>
      <rPr>
        <rFont val="Calibri"/>
        <color/>
        <sz val="11.0"/>
      </rPr>
      <t>: 20 % de la liquidacion del periodo. Se liquida y abona por quincena (Acta Acuerdo del 28/11/89).</t>
    </r>
  </si>
  <si>
    <r>
      <rPr>
        <rFont val="Calibri"/>
        <b/>
        <color/>
        <sz val="11.0"/>
        <u/>
      </rPr>
      <t>ANTIGÜEDAD</t>
    </r>
    <r>
      <rPr>
        <rFont val="Calibri"/>
        <color/>
        <sz val="11.0"/>
      </rPr>
      <t>: 1% por año de antigüedad.</t>
    </r>
  </si>
  <si>
    <r>
      <rPr>
        <rFont val="Calibri"/>
        <b/>
        <color/>
        <sz val="11.0"/>
        <u/>
      </rPr>
      <t>ROPA DE TRABAJO</t>
    </r>
    <r>
      <rPr>
        <rFont val="Calibri"/>
        <color/>
        <sz val="11.0"/>
      </rPr>
      <t xml:space="preserve">: Dos (2) juegos de ropa de trabajo por año, uno en abril y otro en octubre. Se entrega al personal </t>
    </r>
  </si>
  <si>
    <r>
      <rPr>
        <rFont val="Calibri"/>
        <b/>
        <color/>
        <sz val="11.0"/>
        <u/>
      </rPr>
      <t>CUOTA SINDICAL</t>
    </r>
    <r>
      <rPr>
        <rFont val="Calibri"/>
        <color/>
        <sz val="11.0"/>
      </rPr>
      <t>: 3% del sueldo mensual percibido (Art 21 CCT 335/75)</t>
    </r>
  </si>
  <si>
    <r>
      <rPr>
        <rFont val="Calibri"/>
        <b/>
        <color/>
        <sz val="11.0"/>
        <u/>
      </rPr>
      <t>SEGURO COLECTIVO DE VIDA Y SEPELIO</t>
    </r>
    <r>
      <rPr>
        <rFont val="Calibri"/>
        <color/>
        <sz val="11.0"/>
      </rPr>
      <t>: Aporte Obrero 1,5%; Contribucion Patronal 1% + 0,6%, Fondo Total; 3,1%</t>
    </r>
  </si>
  <si>
    <t>ESCALA SALARIAL VIGENTE ACUERDO JUNIO 2025/MAYO 2026</t>
  </si>
  <si>
    <t>AGLOMERADOS</t>
  </si>
  <si>
    <t>VEHICULO 2</t>
  </si>
  <si>
    <t>VEHICULO 3</t>
  </si>
  <si>
    <t>VEHICULO 4</t>
  </si>
  <si>
    <t>PRODUCCION 1</t>
  </si>
  <si>
    <t>PRODUCCION 2</t>
  </si>
  <si>
    <t>PRODUCCION 3</t>
  </si>
  <si>
    <t>PRODUCCION 4</t>
  </si>
  <si>
    <t>PRODUCCION 5</t>
  </si>
  <si>
    <t>MANT. OF. ESP. 1</t>
  </si>
  <si>
    <t>MANT. OF. ESP. 2</t>
  </si>
  <si>
    <t>MANT. OFICIAL 1</t>
  </si>
  <si>
    <t>MANT. OFICIAL 2</t>
  </si>
  <si>
    <t xml:space="preserve">MANT. MEDIO OFICIAL </t>
  </si>
  <si>
    <t>SERVICIOS A</t>
  </si>
  <si>
    <t>SERVICIOS B</t>
  </si>
  <si>
    <t>SERVICIOS C</t>
  </si>
  <si>
    <t>SERVICIOS D</t>
  </si>
  <si>
    <r>
      <rPr>
        <rFont val="Calibri"/>
        <b/>
        <color/>
        <sz val="8.0"/>
        <u/>
      </rPr>
      <t>PRESENTISMO</t>
    </r>
    <r>
      <rPr>
        <rFont val="Calibri"/>
        <color/>
        <sz val="8.0"/>
      </rPr>
      <t>: 10 % de la liquidacion del periodo. Se liquida y abona por quincena (Acta Acuerdo del 28/11/89). Se debe tener asistencia perfecta.</t>
    </r>
  </si>
  <si>
    <r>
      <rPr>
        <rFont val="Calibri"/>
        <b/>
        <color/>
        <sz val="9.0"/>
        <u/>
      </rPr>
      <t>ANTIGÜEDAD</t>
    </r>
    <r>
      <rPr>
        <rFont val="Calibri"/>
        <color/>
        <sz val="9.0"/>
      </rPr>
      <t xml:space="preserve">: </t>
    </r>
    <r>
      <rPr>
        <rFont val="Calibri"/>
        <color/>
        <sz val="8.0"/>
      </rPr>
      <t>1% por año de antigüedad.</t>
    </r>
  </si>
  <si>
    <r>
      <rPr>
        <rFont val="Calibri"/>
        <b/>
        <color/>
        <sz val="9.0"/>
        <u/>
      </rPr>
      <t>ROPA DE TRABAJO</t>
    </r>
    <r>
      <rPr>
        <rFont val="Calibri"/>
        <color/>
        <sz val="9.0"/>
      </rPr>
      <t xml:space="preserve">: </t>
    </r>
    <r>
      <rPr>
        <rFont val="Calibri"/>
        <color/>
        <sz val="8.0"/>
      </rPr>
      <t xml:space="preserve">Dos (2) juegos de ropa de trabajo por año, uno en abril y otro en octubre. Se entrega al personal </t>
    </r>
  </si>
  <si>
    <r>
      <rPr>
        <rFont val="Calibri"/>
        <b/>
        <color/>
        <sz val="9.0"/>
        <u/>
      </rPr>
      <t>CUOTA SINDICAL</t>
    </r>
    <r>
      <rPr>
        <rFont val="Calibri"/>
        <color/>
        <sz val="9.0"/>
      </rPr>
      <t xml:space="preserve">: </t>
    </r>
    <r>
      <rPr>
        <rFont val="Calibri"/>
        <color/>
        <sz val="8.0"/>
      </rPr>
      <t>3% del sueldo mensual percibido (Art 21 CCT 335/75)</t>
    </r>
  </si>
  <si>
    <r>
      <rPr>
        <rFont val="Calibri"/>
        <b/>
        <color/>
        <sz val="9.0"/>
        <u/>
      </rPr>
      <t>SEGURO COLECTIVO DE VIDA Y SEPELIO</t>
    </r>
    <r>
      <rPr>
        <rFont val="Calibri"/>
        <color/>
        <sz val="9.0"/>
      </rPr>
      <t xml:space="preserve">: </t>
    </r>
    <r>
      <rPr>
        <rFont val="Calibri"/>
        <color/>
        <sz val="8.0"/>
      </rPr>
      <t>Aporte Obrero 1,5%; Contribucion Patronal 1% + 0,6%, Fondo Total; 3,1%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</si>
</sst>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/>
      <name val="Arial"/>
      <scheme val="minor"/>
    </font>
    <font>
      <b/>
      <sz val="14.0"/>
      <color/>
      <name val="Arial Narrow"/>
    </font>
    <font>
      <b/>
      <sz val="11.0"/>
      <color/>
      <name val="Arial Narrow"/>
    </font>
    <font>
      <sz val="11.0"/>
      <color/>
      <name val="Calibri"/>
    </font>
    <font>
      <b/>
      <sz val="10.0"/>
      <color/>
      <name val="Arial Narrow"/>
    </font>
    <font>
      <b/>
      <sz val="12.0"/>
      <color/>
      <name val="Arial Narrow"/>
    </font>
    <font/>
    <font>
      <sz val="12.0"/>
      <color/>
      <name val="Calibri"/>
    </font>
    <font>
      <b/>
      <sz val="12.0"/>
      <color/>
      <name val="Calibri"/>
    </font>
    <font>
      <b/>
      <u/>
      <sz val="11.0"/>
      <color/>
      <name val="Calibri"/>
    </font>
    <font>
      <b/>
      <u/>
      <sz val="11.0"/>
      <color/>
      <name val="Calibri"/>
    </font>
    <font>
      <sz val="8.0"/>
      <color/>
      <name val="Calibri"/>
    </font>
    <font>
      <sz val="9.0"/>
      <color/>
      <name val="Calibri"/>
    </font>
  </fonts>
  <fills count="2">
    <fill>
      <patternFill patternType="none"/>
    </fill>
    <fill>
      <patternFill patternType="lightGray"/>
    </fill>
  </fills>
  <borders count="20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1" fillId="0" fontId="5" numFmtId="0" xfId="0" applyAlignment="1" applyBorder="1" applyFont="1">
      <alignment horizontal="center" vertical="center"/>
    </xf>
    <xf borderId="2" fillId="0" fontId="5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horizontal="center" shrinkToFit="0" vertical="center" wrapText="1"/>
    </xf>
    <xf borderId="2" fillId="0" fontId="6" numFmtId="0" xfId="0" applyBorder="1" applyFont="1"/>
    <xf borderId="4" fillId="0" fontId="5" numFmtId="17" xfId="0" applyAlignment="1" applyBorder="1" applyFont="1" applyNumberFormat="1">
      <alignment horizontal="center" shrinkToFit="0" vertical="center" wrapText="1"/>
    </xf>
    <xf borderId="5" fillId="0" fontId="3" numFmtId="0" xfId="0" applyBorder="1" applyFont="1"/>
    <xf borderId="6" fillId="0" fontId="3" numFmtId="0" xfId="0" applyAlignment="1" applyBorder="1" applyFont="1">
      <alignment horizontal="center" vertical="center"/>
    </xf>
    <xf borderId="6" fillId="0" fontId="7" numFmtId="2" xfId="0" applyAlignment="1" applyBorder="1" applyFont="1" applyNumberFormat="1">
      <alignment horizontal="center" vertical="center"/>
    </xf>
    <xf borderId="7" fillId="0" fontId="3" numFmtId="0" xfId="0" applyBorder="1" applyFont="1"/>
    <xf borderId="8" fillId="0" fontId="7" numFmtId="2" xfId="0" applyBorder="1" applyFont="1" applyNumberFormat="1"/>
    <xf borderId="9" fillId="0" fontId="6" numFmtId="0" xfId="0" applyBorder="1" applyFont="1"/>
    <xf borderId="10" fillId="0" fontId="7" numFmtId="2" xfId="0" applyBorder="1" applyFont="1" applyNumberFormat="1"/>
    <xf borderId="11" fillId="0" fontId="3" numFmtId="0" xfId="0" applyBorder="1" applyFont="1"/>
    <xf borderId="12" fillId="0" fontId="7" numFmtId="2" xfId="0" applyBorder="1" applyFont="1" applyNumberFormat="1"/>
    <xf borderId="13" fillId="0" fontId="6" numFmtId="0" xfId="0" applyBorder="1" applyFont="1"/>
    <xf borderId="14" fillId="0" fontId="3" numFmtId="0" xfId="0" applyBorder="1" applyFont="1"/>
    <xf borderId="15" fillId="0" fontId="8" numFmtId="2" xfId="0" applyBorder="1" applyFont="1" applyNumberFormat="1"/>
    <xf borderId="6" fillId="0" fontId="3" numFmtId="0" xfId="0" applyAlignment="1" applyBorder="1" applyFont="1">
      <alignment horizontal="center" shrinkToFit="0" vertical="center" wrapText="1"/>
    </xf>
    <xf borderId="6" fillId="0" fontId="7" numFmtId="0" xfId="0" applyAlignment="1" applyBorder="1" applyFont="1">
      <alignment horizontal="center" vertical="center"/>
    </xf>
    <xf borderId="0" fillId="0" fontId="3" numFmtId="0" xfId="0" applyFont="1"/>
    <xf borderId="0" fillId="0" fontId="3" numFmtId="0" xfId="0" applyAlignment="1" applyFont="1">
      <alignment horizontal="center" shrinkToFit="0" vertical="center" wrapText="1"/>
    </xf>
    <xf borderId="0" fillId="0" fontId="7" numFmtId="0" xfId="0" applyAlignment="1" applyFont="1">
      <alignment horizontal="center" vertical="center"/>
    </xf>
    <xf borderId="0" fillId="0" fontId="8" numFmtId="2" xfId="0" applyFont="1" applyNumberFormat="1"/>
    <xf borderId="0" fillId="0" fontId="9" numFmtId="0" xfId="0" applyFont="1"/>
    <xf borderId="16" fillId="0" fontId="3" numFmtId="0" xfId="0" applyAlignment="1" applyBorder="1" applyFont="1">
      <alignment horizontal="left" vertical="center"/>
    </xf>
    <xf borderId="5" fillId="0" fontId="6" numFmtId="0" xfId="0" applyBorder="1" applyFont="1"/>
    <xf borderId="17" fillId="0" fontId="6" numFmtId="0" xfId="0" applyBorder="1" applyFont="1"/>
    <xf borderId="16" fillId="0" fontId="3" numFmtId="0" xfId="0" applyAlignment="1" applyBorder="1" applyFont="1">
      <alignment horizontal="left" shrinkToFit="0" vertical="center" wrapText="1"/>
    </xf>
    <xf borderId="0" fillId="0" fontId="10" numFmtId="0" xfId="0" applyAlignment="1" applyFont="1">
      <alignment horizontal="left"/>
    </xf>
    <xf borderId="0" fillId="0" fontId="3" numFmtId="0" xfId="0" applyAlignment="1" applyFont="1">
      <alignment horizontal="left"/>
    </xf>
    <xf borderId="6" fillId="0" fontId="3" numFmtId="2" xfId="0" applyAlignment="1" applyBorder="1" applyFont="1" applyNumberFormat="1">
      <alignment horizontal="center" vertical="center"/>
    </xf>
    <xf borderId="18" fillId="0" fontId="3" numFmtId="0" xfId="0" applyAlignment="1" applyBorder="1" applyFont="1">
      <alignment horizontal="left" vertical="center"/>
    </xf>
    <xf borderId="19" fillId="0" fontId="6" numFmtId="0" xfId="0" applyBorder="1" applyFont="1"/>
    <xf borderId="6" fillId="0" fontId="3" numFmtId="0" xfId="0" applyAlignment="1" applyBorder="1" applyFont="1">
      <alignment horizontal="left" vertical="center"/>
    </xf>
    <xf borderId="0" fillId="0" fontId="11" numFmtId="0" xfId="0" applyAlignment="1" applyFont="1">
      <alignment horizontal="left"/>
    </xf>
    <xf borderId="0" fillId="0" fontId="12" numFmtId="0" xfId="0" applyFont="1"/>
    <xf borderId="0" fillId="0" fontId="12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.43"/>
    <col customWidth="1" min="2" max="2" width="10.71"/>
    <col customWidth="1" min="3" max="3" width="20.71"/>
    <col customWidth="1" min="4" max="8" width="12.71"/>
    <col customWidth="1" min="9" max="13" width="10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8.75" customHeight="1">
      <c r="C9" s="1" t="s">
        <v>0</v>
      </c>
    </row>
    <row r="10" ht="4.5" customHeight="1">
      <c r="C10" s="1"/>
      <c r="D10" s="1"/>
      <c r="E10" s="1"/>
      <c r="F10" s="1"/>
      <c r="G10" s="1"/>
      <c r="H10" s="1"/>
    </row>
    <row r="11" ht="18.0" customHeight="1">
      <c r="C11" s="1" t="s">
        <v>1</v>
      </c>
    </row>
    <row r="12" ht="4.5" customHeight="1">
      <c r="C12" s="1"/>
      <c r="D12" s="1"/>
      <c r="E12" s="1"/>
      <c r="F12" s="1"/>
      <c r="G12" s="1"/>
      <c r="H12" s="1"/>
    </row>
    <row r="13" ht="18.0" customHeight="1">
      <c r="C13" s="1" t="s">
        <v>2</v>
      </c>
    </row>
    <row r="14" ht="4.5" customHeight="1">
      <c r="C14" s="2"/>
      <c r="D14" s="3"/>
      <c r="E14" s="3"/>
      <c r="F14" s="3"/>
      <c r="G14" s="3"/>
      <c r="H14" s="3"/>
    </row>
    <row r="15" ht="18.0" customHeight="1">
      <c r="B15" s="1" t="s">
        <v>3</v>
      </c>
    </row>
    <row r="16" ht="9.75" customHeight="1">
      <c r="C16" s="4"/>
    </row>
    <row r="17" ht="63.75" customHeight="1">
      <c r="C17" s="5" t="s">
        <v>4</v>
      </c>
      <c r="D17" s="6" t="s">
        <v>5</v>
      </c>
      <c r="E17" s="7" t="s">
        <v>6</v>
      </c>
      <c r="F17" s="8"/>
      <c r="G17" s="9" t="s">
        <v>7</v>
      </c>
      <c r="H17" s="8"/>
    </row>
    <row r="18" ht="14.25" customHeight="1">
      <c r="B18" s="10"/>
      <c r="C18" s="11" t="s">
        <v>8</v>
      </c>
      <c r="D18" s="12">
        <v>7403.78</v>
      </c>
      <c r="E18" s="13" t="s">
        <v>9</v>
      </c>
      <c r="F18" s="14" t="str">
        <f>(D18)</f>
        <v>7403.78</v>
      </c>
      <c r="G18" s="13" t="s">
        <v>9</v>
      </c>
      <c r="H18" s="14" t="str">
        <f>(D18)</f>
        <v>7403.78</v>
      </c>
    </row>
    <row r="19" ht="14.25" customHeight="1">
      <c r="B19" s="10"/>
      <c r="C19" s="15"/>
      <c r="D19" s="15"/>
      <c r="E19" s="13"/>
      <c r="F19" s="16"/>
      <c r="G19" s="17" t="s">
        <v>10</v>
      </c>
      <c r="H19" s="18" t="str">
        <f>(F18*2.8/100)</f>
        <v>207.31</v>
      </c>
    </row>
    <row r="20" ht="14.25" customHeight="1">
      <c r="B20" s="10"/>
      <c r="C20" s="15"/>
      <c r="D20" s="15"/>
      <c r="E20" s="17" t="s">
        <v>11</v>
      </c>
      <c r="F20" s="16" t="str">
        <f>(F18*2.7)/100</f>
        <v>199.90</v>
      </c>
      <c r="G20" s="17" t="s">
        <v>11</v>
      </c>
      <c r="H20" s="16" t="str">
        <f>(F18*2.7)/100</f>
        <v>199.90</v>
      </c>
    </row>
    <row r="21" ht="14.25" customHeight="1">
      <c r="B21" s="10"/>
      <c r="C21" s="15"/>
      <c r="D21" s="15"/>
      <c r="E21" s="17" t="s">
        <v>12</v>
      </c>
      <c r="F21" s="16" t="str">
        <f>(F18*2)/100</f>
        <v>148.08</v>
      </c>
      <c r="G21" s="17" t="s">
        <v>12</v>
      </c>
      <c r="H21" s="16" t="str">
        <f>(F18*2)/100</f>
        <v>148.08</v>
      </c>
    </row>
    <row r="22" ht="14.25" customHeight="1">
      <c r="B22" s="10"/>
      <c r="C22" s="19"/>
      <c r="D22" s="19"/>
      <c r="E22" s="20" t="s">
        <v>13</v>
      </c>
      <c r="F22" s="21" t="str">
        <f>SUM(F18+F19+F20+F21)</f>
        <v>7751.76</v>
      </c>
      <c r="G22" s="20" t="s">
        <v>13</v>
      </c>
      <c r="H22" s="21" t="str">
        <f>SUM(H18+H19+H20+H21)</f>
        <v>7959.06</v>
      </c>
    </row>
    <row r="23" ht="15.75" customHeight="1">
      <c r="B23" s="10"/>
      <c r="C23" s="22" t="s">
        <v>14</v>
      </c>
      <c r="D23" s="12">
        <v>6689.32</v>
      </c>
      <c r="E23" s="13" t="s">
        <v>9</v>
      </c>
      <c r="F23" s="14" t="str">
        <f>(D23)</f>
        <v>6689.32</v>
      </c>
      <c r="G23" s="13" t="s">
        <v>9</v>
      </c>
      <c r="H23" s="14" t="str">
        <f>(D23)</f>
        <v>6689.32</v>
      </c>
    </row>
    <row r="24" ht="15.75" customHeight="1">
      <c r="B24" s="10"/>
      <c r="C24" s="15"/>
      <c r="D24" s="15"/>
      <c r="E24" s="13"/>
      <c r="F24" s="16"/>
      <c r="G24" s="17" t="s">
        <v>10</v>
      </c>
      <c r="H24" s="18" t="str">
        <f>(F23*2.8/100)</f>
        <v>187.30</v>
      </c>
    </row>
    <row r="25" ht="14.25" customHeight="1">
      <c r="B25" s="10"/>
      <c r="C25" s="15"/>
      <c r="D25" s="15"/>
      <c r="E25" s="17" t="s">
        <v>11</v>
      </c>
      <c r="F25" s="16" t="str">
        <f>(F23*2.7)/100</f>
        <v>180.61</v>
      </c>
      <c r="G25" s="17" t="s">
        <v>11</v>
      </c>
      <c r="H25" s="16" t="str">
        <f>(F23*2.7)/100</f>
        <v>180.61</v>
      </c>
    </row>
    <row r="26" ht="14.25" customHeight="1">
      <c r="B26" s="10"/>
      <c r="C26" s="15"/>
      <c r="D26" s="15"/>
      <c r="E26" s="17" t="s">
        <v>12</v>
      </c>
      <c r="F26" s="16" t="str">
        <f>(F23*2)/100</f>
        <v>133.79</v>
      </c>
      <c r="G26" s="17" t="s">
        <v>12</v>
      </c>
      <c r="H26" s="16" t="str">
        <f>(F23*2)/100</f>
        <v>133.79</v>
      </c>
    </row>
    <row r="27" ht="14.25" customHeight="1">
      <c r="B27" s="10"/>
      <c r="C27" s="19"/>
      <c r="D27" s="19"/>
      <c r="E27" s="20" t="s">
        <v>13</v>
      </c>
      <c r="F27" s="21" t="str">
        <f>SUM(F23+F24+F25+F26)</f>
        <v>7003.72</v>
      </c>
      <c r="G27" s="20" t="s">
        <v>13</v>
      </c>
      <c r="H27" s="21" t="str">
        <f>SUM(H23+H24+H25+H26)</f>
        <v>7191.02</v>
      </c>
    </row>
    <row r="28" ht="14.25" customHeight="1">
      <c r="B28" s="10"/>
      <c r="C28" s="11" t="s">
        <v>15</v>
      </c>
      <c r="D28" s="12">
        <v>6219.91</v>
      </c>
      <c r="E28" s="13" t="s">
        <v>9</v>
      </c>
      <c r="F28" s="14" t="str">
        <f>(D28)</f>
        <v>6219.91</v>
      </c>
      <c r="G28" s="13" t="s">
        <v>9</v>
      </c>
      <c r="H28" s="14" t="str">
        <f>(D28)</f>
        <v>6219.91</v>
      </c>
    </row>
    <row r="29" ht="14.25" customHeight="1">
      <c r="B29" s="10"/>
      <c r="C29" s="15"/>
      <c r="D29" s="15"/>
      <c r="E29" s="13"/>
      <c r="F29" s="16"/>
      <c r="G29" s="17" t="s">
        <v>10</v>
      </c>
      <c r="H29" s="18" t="str">
        <f>(F28*2.8/100)</f>
        <v>174.16</v>
      </c>
    </row>
    <row r="30" ht="14.25" customHeight="1">
      <c r="B30" s="10"/>
      <c r="C30" s="15"/>
      <c r="D30" s="15"/>
      <c r="E30" s="17" t="s">
        <v>11</v>
      </c>
      <c r="F30" s="16" t="str">
        <f>(F28*2.7)/100</f>
        <v>167.94</v>
      </c>
      <c r="G30" s="17" t="s">
        <v>11</v>
      </c>
      <c r="H30" s="16" t="str">
        <f>(F28*2.7)/100</f>
        <v>167.94</v>
      </c>
    </row>
    <row r="31" ht="14.25" customHeight="1">
      <c r="B31" s="10"/>
      <c r="C31" s="15"/>
      <c r="D31" s="15"/>
      <c r="E31" s="17" t="s">
        <v>12</v>
      </c>
      <c r="F31" s="16" t="str">
        <f>(F28*2)/100</f>
        <v>124.40</v>
      </c>
      <c r="G31" s="17" t="s">
        <v>12</v>
      </c>
      <c r="H31" s="16" t="str">
        <f>(F28*2)/100</f>
        <v>124.40</v>
      </c>
    </row>
    <row r="32" ht="14.25" customHeight="1">
      <c r="B32" s="10"/>
      <c r="C32" s="19"/>
      <c r="D32" s="19"/>
      <c r="E32" s="20" t="s">
        <v>13</v>
      </c>
      <c r="F32" s="21" t="str">
        <f>SUM(F28+F29+F30+F31)</f>
        <v>6512.25</v>
      </c>
      <c r="G32" s="20" t="s">
        <v>13</v>
      </c>
      <c r="H32" s="21" t="str">
        <f>SUM(H28+H29+H30+H31)</f>
        <v>6686.40</v>
      </c>
    </row>
    <row r="33" ht="14.25" customHeight="1">
      <c r="B33" s="10"/>
      <c r="C33" s="11" t="s">
        <v>16</v>
      </c>
      <c r="D33" s="23">
        <v>5684.84</v>
      </c>
      <c r="E33" s="13" t="s">
        <v>9</v>
      </c>
      <c r="F33" s="14" t="str">
        <f>(D33)</f>
        <v>5684.84</v>
      </c>
      <c r="G33" s="13" t="s">
        <v>9</v>
      </c>
      <c r="H33" s="14" t="str">
        <f>(D33)</f>
        <v>5684.84</v>
      </c>
    </row>
    <row r="34" ht="14.25" customHeight="1">
      <c r="B34" s="10"/>
      <c r="C34" s="15"/>
      <c r="D34" s="15"/>
      <c r="E34" s="13"/>
      <c r="F34" s="16"/>
      <c r="G34" s="17" t="s">
        <v>10</v>
      </c>
      <c r="H34" s="18" t="str">
        <f>(F33*2.8/100)</f>
        <v>159.18</v>
      </c>
    </row>
    <row r="35" ht="14.25" customHeight="1">
      <c r="B35" s="10"/>
      <c r="C35" s="15"/>
      <c r="D35" s="15"/>
      <c r="E35" s="17" t="s">
        <v>11</v>
      </c>
      <c r="F35" s="16" t="str">
        <f>(F33*2.7)/100</f>
        <v>153.49</v>
      </c>
      <c r="G35" s="17" t="s">
        <v>11</v>
      </c>
      <c r="H35" s="16" t="str">
        <f>(F33*2.7)/100</f>
        <v>153.49</v>
      </c>
    </row>
    <row r="36" ht="14.25" customHeight="1">
      <c r="B36" s="10"/>
      <c r="C36" s="15"/>
      <c r="D36" s="15"/>
      <c r="E36" s="17" t="s">
        <v>12</v>
      </c>
      <c r="F36" s="16" t="str">
        <f>(F33*2)/100</f>
        <v>113.70</v>
      </c>
      <c r="G36" s="17" t="s">
        <v>12</v>
      </c>
      <c r="H36" s="16" t="str">
        <f>(F33*2)/100</f>
        <v>113.70</v>
      </c>
    </row>
    <row r="37" ht="14.25" customHeight="1">
      <c r="B37" s="10"/>
      <c r="C37" s="19"/>
      <c r="D37" s="19"/>
      <c r="E37" s="20" t="s">
        <v>13</v>
      </c>
      <c r="F37" s="21" t="str">
        <f>SUM(F33+F34+F35+F36)</f>
        <v>5952.03</v>
      </c>
      <c r="G37" s="20" t="s">
        <v>13</v>
      </c>
      <c r="H37" s="21" t="str">
        <f>SUM(H33+H34+H35+H36)</f>
        <v>6111.20</v>
      </c>
    </row>
    <row r="38" ht="14.25" customHeight="1">
      <c r="B38" s="10"/>
      <c r="C38" s="11" t="s">
        <v>17</v>
      </c>
      <c r="D38" s="12">
        <v>5467.28</v>
      </c>
      <c r="E38" s="13" t="s">
        <v>9</v>
      </c>
      <c r="F38" s="14" t="str">
        <f>(D38)</f>
        <v>5467.28</v>
      </c>
      <c r="G38" s="13" t="s">
        <v>9</v>
      </c>
      <c r="H38" s="14" t="str">
        <f>(D38)</f>
        <v>5467.28</v>
      </c>
    </row>
    <row r="39" ht="14.25" customHeight="1">
      <c r="B39" s="10"/>
      <c r="C39" s="15"/>
      <c r="D39" s="15"/>
      <c r="E39" s="13"/>
      <c r="F39" s="16"/>
      <c r="G39" s="17" t="s">
        <v>10</v>
      </c>
      <c r="H39" s="18" t="str">
        <f>(F38*2.8/100)</f>
        <v>153.08</v>
      </c>
    </row>
    <row r="40" ht="14.25" customHeight="1">
      <c r="B40" s="10"/>
      <c r="C40" s="15"/>
      <c r="D40" s="15"/>
      <c r="E40" s="17" t="s">
        <v>11</v>
      </c>
      <c r="F40" s="16" t="str">
        <f>(F38*2.7)/100</f>
        <v>147.62</v>
      </c>
      <c r="G40" s="17" t="s">
        <v>11</v>
      </c>
      <c r="H40" s="16" t="str">
        <f>(F38*2.7)/100</f>
        <v>147.62</v>
      </c>
    </row>
    <row r="41" ht="14.25" customHeight="1">
      <c r="B41" s="10"/>
      <c r="C41" s="15"/>
      <c r="D41" s="15"/>
      <c r="E41" s="17" t="s">
        <v>12</v>
      </c>
      <c r="F41" s="16" t="str">
        <f>(F38*2)/100</f>
        <v>109.35</v>
      </c>
      <c r="G41" s="17" t="s">
        <v>12</v>
      </c>
      <c r="H41" s="16" t="str">
        <f>(F38*2)/100</f>
        <v>109.35</v>
      </c>
    </row>
    <row r="42" ht="14.25" customHeight="1">
      <c r="B42" s="10"/>
      <c r="C42" s="19"/>
      <c r="D42" s="19"/>
      <c r="E42" s="20" t="s">
        <v>13</v>
      </c>
      <c r="F42" s="21" t="str">
        <f>SUM(F38+F39+F40+F41)</f>
        <v>5724.24</v>
      </c>
      <c r="G42" s="20" t="s">
        <v>13</v>
      </c>
      <c r="H42" s="21" t="str">
        <f>SUM(H38+H39+H40+H41)</f>
        <v>5877.33</v>
      </c>
    </row>
    <row r="43" ht="15.75" customHeight="1">
      <c r="B43" s="10"/>
      <c r="C43" s="22" t="s">
        <v>18</v>
      </c>
      <c r="D43" s="23">
        <v>5391.93</v>
      </c>
      <c r="E43" s="13" t="s">
        <v>9</v>
      </c>
      <c r="F43" s="14" t="str">
        <f>(D43)</f>
        <v>5391.93</v>
      </c>
      <c r="G43" s="13" t="s">
        <v>9</v>
      </c>
      <c r="H43" s="14" t="str">
        <f>(D43)</f>
        <v>5391.93</v>
      </c>
    </row>
    <row r="44" ht="15.75" customHeight="1">
      <c r="B44" s="10"/>
      <c r="C44" s="15"/>
      <c r="D44" s="15"/>
      <c r="E44" s="13"/>
      <c r="F44" s="16"/>
      <c r="G44" s="17" t="s">
        <v>10</v>
      </c>
      <c r="H44" s="18" t="str">
        <f>(F43*2.8/100)</f>
        <v>150.97</v>
      </c>
    </row>
    <row r="45" ht="14.25" customHeight="1">
      <c r="B45" s="10"/>
      <c r="C45" s="15"/>
      <c r="D45" s="15"/>
      <c r="E45" s="17" t="s">
        <v>11</v>
      </c>
      <c r="F45" s="16" t="str">
        <f>(F43*2.7)/100</f>
        <v>145.58</v>
      </c>
      <c r="G45" s="17" t="s">
        <v>11</v>
      </c>
      <c r="H45" s="16" t="str">
        <f>(F43*2.7)/100</f>
        <v>145.58</v>
      </c>
    </row>
    <row r="46" ht="14.25" customHeight="1">
      <c r="B46" s="10"/>
      <c r="C46" s="15"/>
      <c r="D46" s="15"/>
      <c r="E46" s="17" t="s">
        <v>12</v>
      </c>
      <c r="F46" s="16" t="str">
        <f>(F43*2)/100</f>
        <v>107.84</v>
      </c>
      <c r="G46" s="17" t="s">
        <v>12</v>
      </c>
      <c r="H46" s="16" t="str">
        <f>(F43*2)/100</f>
        <v>107.84</v>
      </c>
    </row>
    <row r="47" ht="14.25" customHeight="1">
      <c r="B47" s="10"/>
      <c r="C47" s="19"/>
      <c r="D47" s="19"/>
      <c r="E47" s="20" t="s">
        <v>13</v>
      </c>
      <c r="F47" s="21" t="str">
        <f>SUM(F43+F44+F45+F46)</f>
        <v>5645.35</v>
      </c>
      <c r="G47" s="20" t="s">
        <v>13</v>
      </c>
      <c r="H47" s="21" t="str">
        <f>SUM(H43+H44+H45+H46)</f>
        <v>5796.32</v>
      </c>
    </row>
    <row r="48" ht="14.25" customHeight="1">
      <c r="B48" s="24"/>
      <c r="C48" s="25"/>
      <c r="D48" s="26"/>
      <c r="E48" s="24"/>
      <c r="F48" s="27"/>
      <c r="G48" s="24"/>
      <c r="H48" s="27"/>
    </row>
    <row r="49" ht="14.25" customHeight="1"/>
    <row r="50" ht="14.25" customHeight="1">
      <c r="C50" s="28" t="s">
        <v>19</v>
      </c>
      <c r="L50" s="24"/>
    </row>
    <row r="51" ht="9.0" customHeight="1">
      <c r="C51" s="28"/>
    </row>
    <row r="52" ht="14.25" customHeight="1">
      <c r="C52" t="s">
        <v>20</v>
      </c>
    </row>
    <row r="53" ht="14.25" customHeight="1">
      <c r="C53" t="s">
        <v>21</v>
      </c>
    </row>
    <row r="54" ht="9.0" customHeight="1"/>
    <row r="55" ht="14.25" customHeight="1">
      <c r="C55" t="s">
        <v>22</v>
      </c>
    </row>
    <row r="56" ht="9.75" customHeight="1"/>
    <row r="57" ht="14.25" customHeight="1">
      <c r="C57" t="s">
        <v>23</v>
      </c>
    </row>
    <row r="58" ht="14.25" customHeight="1">
      <c r="C58" t="s">
        <v>24</v>
      </c>
    </row>
    <row r="59" ht="11.25" customHeight="1"/>
    <row r="60" ht="14.25" customHeight="1">
      <c r="C60" t="s">
        <v>25</v>
      </c>
    </row>
    <row r="61" ht="10.5" customHeight="1"/>
    <row r="62" ht="14.25" customHeight="1">
      <c r="C62" t="s">
        <v>26</v>
      </c>
      <c r="K62" s="24"/>
    </row>
    <row r="63" ht="14.25" customHeight="1">
      <c r="C63" t="s">
        <v>27</v>
      </c>
      <c r="K63" s="24"/>
    </row>
    <row r="64" ht="14.25" customHeight="1"/>
    <row r="65" ht="14.25" customHeight="1"/>
    <row r="66" ht="14.25" customHeight="1"/>
    <row r="67" ht="14.25" customHeight="1">
      <c r="M67" s="24"/>
    </row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18">
    <mergeCell ref="D18:D22"/>
    <mergeCell ref="D23:D27"/>
    <mergeCell ref="C9:H9"/>
    <mergeCell ref="C11:H11"/>
    <mergeCell ref="E17:F17"/>
    <mergeCell ref="G17:H17"/>
    <mergeCell ref="C13:H13"/>
    <mergeCell ref="B15:I15"/>
    <mergeCell ref="D28:D32"/>
    <mergeCell ref="D33:D37"/>
    <mergeCell ref="D43:D47"/>
    <mergeCell ref="C18:C22"/>
    <mergeCell ref="C23:C27"/>
    <mergeCell ref="C28:C32"/>
    <mergeCell ref="C33:C37"/>
    <mergeCell ref="C38:C42"/>
    <mergeCell ref="C43:C47"/>
    <mergeCell ref="D38:D42"/>
  </mergeCells>
  <printOptions/>
  <pageMargins bottom="0.7480314960629921" footer="0.0" header="0.0" left="0.8267716535433072" right="0.2362204724409449" top="0.7480314960629921"/>
  <pageSetup paperSize="5" scale="82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4.71"/>
    <col customWidth="1" min="3" max="3" width="20.71"/>
    <col customWidth="1" min="4" max="4" width="13.71"/>
    <col customWidth="1" min="5" max="5" width="10.71"/>
    <col customWidth="1" min="6" max="6" width="11.71"/>
    <col customWidth="1" min="7" max="7" width="10.71"/>
    <col customWidth="1" min="8" max="8" width="11.71"/>
    <col customWidth="1" min="9" max="13" width="10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>
      <c r="C9" s="1" t="s">
        <v>0</v>
      </c>
    </row>
    <row r="10" ht="14.25" customHeight="1">
      <c r="C10" s="1" t="s">
        <v>1</v>
      </c>
    </row>
    <row r="11" ht="14.25" customHeight="1">
      <c r="C11" s="1" t="s">
        <v>2</v>
      </c>
    </row>
    <row r="12" ht="8.25" customHeight="1">
      <c r="C12" s="2"/>
    </row>
    <row r="13" ht="14.25" customHeight="1">
      <c r="C13" s="1" t="s">
        <v>28</v>
      </c>
    </row>
    <row r="14" ht="9.75" customHeight="1">
      <c r="C14" s="4"/>
    </row>
    <row r="15" ht="63.75" customHeight="1">
      <c r="C15" s="5" t="s">
        <v>4</v>
      </c>
      <c r="D15" s="6" t="s">
        <v>5</v>
      </c>
      <c r="E15" s="7" t="s">
        <v>6</v>
      </c>
      <c r="F15" s="8"/>
      <c r="G15" s="9" t="s">
        <v>7</v>
      </c>
      <c r="H15" s="8"/>
    </row>
    <row r="16" ht="14.25" customHeight="1">
      <c r="B16" s="10"/>
      <c r="C16" s="29" t="s">
        <v>8</v>
      </c>
      <c r="D16" s="12">
        <v>6783.57</v>
      </c>
      <c r="E16" s="13" t="s">
        <v>9</v>
      </c>
      <c r="F16" s="14" t="str">
        <f>(D16)</f>
        <v>6783.57</v>
      </c>
      <c r="G16" s="13" t="s">
        <v>9</v>
      </c>
      <c r="H16" s="14" t="str">
        <f>(D16)</f>
        <v>6783.57</v>
      </c>
    </row>
    <row r="17" ht="14.25" customHeight="1">
      <c r="B17" s="10"/>
      <c r="C17" s="30"/>
      <c r="D17" s="15"/>
      <c r="E17" s="13"/>
      <c r="F17" s="18"/>
      <c r="G17" s="17" t="s">
        <v>10</v>
      </c>
      <c r="H17" s="16" t="str">
        <f>(F16*2.8)/100</f>
        <v>189.94</v>
      </c>
    </row>
    <row r="18" ht="14.25" customHeight="1">
      <c r="B18" s="10"/>
      <c r="C18" s="30"/>
      <c r="D18" s="15"/>
      <c r="E18" s="17" t="s">
        <v>11</v>
      </c>
      <c r="F18" s="16" t="str">
        <f>(D16*2.7)/100</f>
        <v>183.16</v>
      </c>
      <c r="G18" s="17" t="s">
        <v>11</v>
      </c>
      <c r="H18" s="16" t="str">
        <f>(F16*2.7)/100</f>
        <v>183.16</v>
      </c>
    </row>
    <row r="19" ht="14.25" customHeight="1">
      <c r="B19" s="10"/>
      <c r="C19" s="30"/>
      <c r="D19" s="15"/>
      <c r="E19" s="17" t="s">
        <v>12</v>
      </c>
      <c r="F19" s="16" t="str">
        <f>(F16*2)/100</f>
        <v>135.67</v>
      </c>
      <c r="G19" s="17" t="s">
        <v>12</v>
      </c>
      <c r="H19" s="16" t="str">
        <f>(F16*2)/100</f>
        <v>135.67</v>
      </c>
    </row>
    <row r="20" ht="14.25" customHeight="1">
      <c r="B20" s="10"/>
      <c r="C20" s="31"/>
      <c r="D20" s="19"/>
      <c r="E20" s="20" t="s">
        <v>13</v>
      </c>
      <c r="F20" s="21" t="str">
        <f>SUM(F16+F18+F19)</f>
        <v>7102.40</v>
      </c>
      <c r="G20" s="20" t="s">
        <v>13</v>
      </c>
      <c r="H20" s="21" t="str">
        <f>SUM(H16+H17+H18+H19)</f>
        <v>7292.34</v>
      </c>
    </row>
    <row r="21" ht="14.25" customHeight="1">
      <c r="B21" s="10"/>
      <c r="C21" s="32" t="s">
        <v>14</v>
      </c>
      <c r="D21" s="12">
        <v>6148.19</v>
      </c>
      <c r="E21" s="13" t="s">
        <v>9</v>
      </c>
      <c r="F21" s="14" t="str">
        <f>(D21)</f>
        <v>6148.19</v>
      </c>
      <c r="G21" s="13" t="s">
        <v>9</v>
      </c>
      <c r="H21" s="14" t="str">
        <f>(D21)</f>
        <v>6148.19</v>
      </c>
    </row>
    <row r="22" ht="14.25" customHeight="1">
      <c r="B22" s="10"/>
      <c r="C22" s="30"/>
      <c r="D22" s="15"/>
      <c r="E22" s="13"/>
      <c r="F22" s="18"/>
      <c r="G22" s="17" t="s">
        <v>10</v>
      </c>
      <c r="H22" s="16" t="str">
        <f>(F21*2.8)/100</f>
        <v>172.15</v>
      </c>
    </row>
    <row r="23" ht="14.25" customHeight="1">
      <c r="B23" s="10"/>
      <c r="C23" s="30"/>
      <c r="D23" s="15"/>
      <c r="E23" s="17" t="s">
        <v>11</v>
      </c>
      <c r="F23" s="16" t="str">
        <f>(D21*2.7)/100</f>
        <v>166.00</v>
      </c>
      <c r="G23" s="17" t="s">
        <v>11</v>
      </c>
      <c r="H23" s="16" t="str">
        <f>(F21*2.7)/100</f>
        <v>166.00</v>
      </c>
    </row>
    <row r="24" ht="14.25" customHeight="1">
      <c r="B24" s="10"/>
      <c r="C24" s="30"/>
      <c r="D24" s="15"/>
      <c r="E24" s="17" t="s">
        <v>12</v>
      </c>
      <c r="F24" s="16" t="str">
        <f>(F21*2)/100</f>
        <v>122.96</v>
      </c>
      <c r="G24" s="17" t="s">
        <v>12</v>
      </c>
      <c r="H24" s="16" t="str">
        <f>(F21*2)/100</f>
        <v>122.96</v>
      </c>
    </row>
    <row r="25" ht="14.25" customHeight="1">
      <c r="B25" s="10"/>
      <c r="C25" s="31"/>
      <c r="D25" s="19"/>
      <c r="E25" s="20" t="s">
        <v>13</v>
      </c>
      <c r="F25" s="21" t="str">
        <f>SUM(F21+F23+F24)</f>
        <v>6437.15</v>
      </c>
      <c r="G25" s="20" t="s">
        <v>13</v>
      </c>
      <c r="H25" s="21" t="str">
        <f>SUM(H21+H22+H23+H24)</f>
        <v>6609.30</v>
      </c>
    </row>
    <row r="26" ht="14.25" customHeight="1">
      <c r="B26" s="10"/>
      <c r="C26" s="29" t="s">
        <v>15</v>
      </c>
      <c r="D26" s="12">
        <v>5753.23</v>
      </c>
      <c r="E26" s="13" t="s">
        <v>9</v>
      </c>
      <c r="F26" s="14" t="str">
        <f>(D26)</f>
        <v>5753.23</v>
      </c>
      <c r="G26" s="13" t="s">
        <v>9</v>
      </c>
      <c r="H26" s="14" t="str">
        <f>(D26)</f>
        <v>5753.23</v>
      </c>
    </row>
    <row r="27" ht="14.25" customHeight="1">
      <c r="B27" s="10"/>
      <c r="C27" s="30"/>
      <c r="D27" s="15"/>
      <c r="E27" s="13"/>
      <c r="F27" s="18"/>
      <c r="G27" s="17" t="s">
        <v>10</v>
      </c>
      <c r="H27" s="16" t="str">
        <f>(F26*2.8)/100</f>
        <v>161.09</v>
      </c>
    </row>
    <row r="28" ht="14.25" customHeight="1">
      <c r="B28" s="10"/>
      <c r="C28" s="30"/>
      <c r="D28" s="15"/>
      <c r="E28" s="17" t="s">
        <v>11</v>
      </c>
      <c r="F28" s="16" t="str">
        <f>(D26*2.7)/100</f>
        <v>155.34</v>
      </c>
      <c r="G28" s="17" t="s">
        <v>11</v>
      </c>
      <c r="H28" s="16" t="str">
        <f>(F26*2.7)/100</f>
        <v>155.34</v>
      </c>
    </row>
    <row r="29" ht="14.25" customHeight="1">
      <c r="B29" s="10"/>
      <c r="C29" s="30"/>
      <c r="D29" s="15"/>
      <c r="E29" s="17" t="s">
        <v>12</v>
      </c>
      <c r="F29" s="16" t="str">
        <f>(F26*2)/100</f>
        <v>115.06</v>
      </c>
      <c r="G29" s="17" t="s">
        <v>12</v>
      </c>
      <c r="H29" s="16" t="str">
        <f>(F26*2)/100</f>
        <v>115.06</v>
      </c>
    </row>
    <row r="30" ht="14.25" customHeight="1">
      <c r="B30" s="10"/>
      <c r="C30" s="31"/>
      <c r="D30" s="19"/>
      <c r="E30" s="20" t="s">
        <v>13</v>
      </c>
      <c r="F30" s="21" t="str">
        <f>SUM(F26+F28+F29)</f>
        <v>6023.63</v>
      </c>
      <c r="G30" s="20" t="s">
        <v>13</v>
      </c>
      <c r="H30" s="21" t="str">
        <f>SUM(H26+H27+H28+H29)</f>
        <v>6184.72</v>
      </c>
    </row>
    <row r="31" ht="14.25" customHeight="1">
      <c r="B31" s="10"/>
      <c r="C31" s="29" t="s">
        <v>29</v>
      </c>
      <c r="D31" s="12">
        <v>5560.0</v>
      </c>
      <c r="E31" s="13" t="s">
        <v>9</v>
      </c>
      <c r="F31" s="14" t="str">
        <f>(D31)</f>
        <v>5560.00</v>
      </c>
      <c r="G31" s="13" t="s">
        <v>9</v>
      </c>
      <c r="H31" s="14" t="str">
        <f>(D31)</f>
        <v>5560.00</v>
      </c>
    </row>
    <row r="32" ht="14.25" customHeight="1">
      <c r="B32" s="10"/>
      <c r="C32" s="30"/>
      <c r="D32" s="15"/>
      <c r="E32" s="13"/>
      <c r="F32" s="18"/>
      <c r="G32" s="17" t="s">
        <v>10</v>
      </c>
      <c r="H32" s="16" t="str">
        <f>(F31*2.8)/100</f>
        <v>155.68</v>
      </c>
    </row>
    <row r="33" ht="14.25" customHeight="1">
      <c r="B33" s="10"/>
      <c r="C33" s="30"/>
      <c r="D33" s="15"/>
      <c r="E33" s="17" t="s">
        <v>11</v>
      </c>
      <c r="F33" s="16" t="str">
        <f>(D31*2.7)/100</f>
        <v>150.12</v>
      </c>
      <c r="G33" s="17" t="s">
        <v>11</v>
      </c>
      <c r="H33" s="16" t="str">
        <f>(F31*2.7)/100</f>
        <v>150.12</v>
      </c>
    </row>
    <row r="34" ht="14.25" customHeight="1">
      <c r="B34" s="10"/>
      <c r="C34" s="30"/>
      <c r="D34" s="15"/>
      <c r="E34" s="17" t="s">
        <v>12</v>
      </c>
      <c r="F34" s="16" t="str">
        <f>(F31*2)/100</f>
        <v>111.20</v>
      </c>
      <c r="G34" s="17" t="s">
        <v>12</v>
      </c>
      <c r="H34" s="16" t="str">
        <f>(F31*2)/100</f>
        <v>111.20</v>
      </c>
    </row>
    <row r="35" ht="14.25" customHeight="1">
      <c r="B35" s="10"/>
      <c r="C35" s="31"/>
      <c r="D35" s="19"/>
      <c r="E35" s="20" t="s">
        <v>13</v>
      </c>
      <c r="F35" s="21" t="str">
        <f>SUM(F31+F33+F34)</f>
        <v>5821.32</v>
      </c>
      <c r="G35" s="20" t="s">
        <v>13</v>
      </c>
      <c r="H35" s="21" t="str">
        <f>SUM(H31+H32+H33+H34)</f>
        <v>5977.00</v>
      </c>
    </row>
    <row r="36" ht="14.25" customHeight="1">
      <c r="B36" s="10"/>
      <c r="C36" s="29" t="s">
        <v>30</v>
      </c>
      <c r="D36" s="23">
        <v>5161.32</v>
      </c>
      <c r="E36" s="13" t="s">
        <v>9</v>
      </c>
      <c r="F36" s="14" t="str">
        <f>(D36)</f>
        <v>5161.32</v>
      </c>
      <c r="G36" s="13" t="s">
        <v>9</v>
      </c>
      <c r="H36" s="14" t="str">
        <f>(D36)</f>
        <v>5161.32</v>
      </c>
    </row>
    <row r="37" ht="14.25" customHeight="1">
      <c r="B37" s="10"/>
      <c r="C37" s="30"/>
      <c r="D37" s="15"/>
      <c r="E37" s="13"/>
      <c r="F37" s="18"/>
      <c r="G37" s="17" t="s">
        <v>10</v>
      </c>
      <c r="H37" s="16" t="str">
        <f>(F36*2.8)/100</f>
        <v>144.52</v>
      </c>
    </row>
    <row r="38" ht="14.25" customHeight="1">
      <c r="B38" s="10"/>
      <c r="C38" s="30"/>
      <c r="D38" s="15"/>
      <c r="E38" s="17" t="s">
        <v>11</v>
      </c>
      <c r="F38" s="16" t="str">
        <f>(D36*2.7)/100</f>
        <v>139.36</v>
      </c>
      <c r="G38" s="17" t="s">
        <v>11</v>
      </c>
      <c r="H38" s="16" t="str">
        <f>(F36*2.7)/100</f>
        <v>139.36</v>
      </c>
    </row>
    <row r="39" ht="14.25" customHeight="1">
      <c r="B39" s="10"/>
      <c r="C39" s="30"/>
      <c r="D39" s="15"/>
      <c r="E39" s="17" t="s">
        <v>12</v>
      </c>
      <c r="F39" s="16" t="str">
        <f>(F36*2)/100</f>
        <v>103.23</v>
      </c>
      <c r="G39" s="17" t="s">
        <v>12</v>
      </c>
      <c r="H39" s="16" t="str">
        <f>(F36*2)/100</f>
        <v>103.23</v>
      </c>
    </row>
    <row r="40" ht="14.25" customHeight="1">
      <c r="B40" s="10"/>
      <c r="C40" s="31"/>
      <c r="D40" s="19"/>
      <c r="E40" s="20" t="s">
        <v>13</v>
      </c>
      <c r="F40" s="21" t="str">
        <f>SUM(F36+F38+F39)</f>
        <v>5403.90</v>
      </c>
      <c r="G40" s="20" t="s">
        <v>13</v>
      </c>
      <c r="H40" s="21" t="str">
        <f>SUM(H36+H37+H38+H39)</f>
        <v>5548.42</v>
      </c>
    </row>
    <row r="41" ht="14.25" customHeight="1">
      <c r="B41" s="10"/>
      <c r="C41" s="29" t="s">
        <v>31</v>
      </c>
      <c r="D41" s="12">
        <v>5055.15</v>
      </c>
      <c r="E41" s="13" t="s">
        <v>9</v>
      </c>
      <c r="F41" s="14" t="str">
        <f>(D41)</f>
        <v>5055.15</v>
      </c>
      <c r="G41" s="13" t="s">
        <v>9</v>
      </c>
      <c r="H41" s="14" t="str">
        <f>(D41)</f>
        <v>5055.15</v>
      </c>
    </row>
    <row r="42" ht="14.25" customHeight="1">
      <c r="B42" s="10"/>
      <c r="C42" s="30"/>
      <c r="D42" s="15"/>
      <c r="E42" s="13"/>
      <c r="F42" s="18"/>
      <c r="G42" s="17" t="s">
        <v>10</v>
      </c>
      <c r="H42" s="16" t="str">
        <f>(F41*2.8)/100</f>
        <v>141.54</v>
      </c>
    </row>
    <row r="43" ht="14.25" customHeight="1">
      <c r="B43" s="10"/>
      <c r="C43" s="30"/>
      <c r="D43" s="15"/>
      <c r="E43" s="17" t="s">
        <v>11</v>
      </c>
      <c r="F43" s="16" t="str">
        <f>(D41*2.7)/100</f>
        <v>136.49</v>
      </c>
      <c r="G43" s="17" t="s">
        <v>11</v>
      </c>
      <c r="H43" s="16" t="str">
        <f>(F41*2.7)/100</f>
        <v>136.49</v>
      </c>
    </row>
    <row r="44" ht="14.25" customHeight="1">
      <c r="B44" s="10"/>
      <c r="C44" s="30"/>
      <c r="D44" s="15"/>
      <c r="E44" s="17" t="s">
        <v>12</v>
      </c>
      <c r="F44" s="16" t="str">
        <f>(F41*2)/100</f>
        <v>101.10</v>
      </c>
      <c r="G44" s="17" t="s">
        <v>12</v>
      </c>
      <c r="H44" s="16" t="str">
        <f>(F41*2)/100</f>
        <v>101.10</v>
      </c>
    </row>
    <row r="45" ht="14.25" customHeight="1">
      <c r="B45" s="10"/>
      <c r="C45" s="31"/>
      <c r="D45" s="19"/>
      <c r="E45" s="20" t="s">
        <v>13</v>
      </c>
      <c r="F45" s="21" t="str">
        <f>SUM(F41+F43+F44)</f>
        <v>5292.74</v>
      </c>
      <c r="G45" s="20" t="s">
        <v>13</v>
      </c>
      <c r="H45" s="21" t="str">
        <f>SUM(H41+H42+H43+H44)</f>
        <v>5434.29</v>
      </c>
    </row>
    <row r="46" ht="14.25" customHeight="1">
      <c r="B46" s="10"/>
      <c r="C46" s="32" t="s">
        <v>32</v>
      </c>
      <c r="D46" s="12">
        <v>5010.42</v>
      </c>
      <c r="E46" s="13" t="s">
        <v>9</v>
      </c>
      <c r="F46" s="14" t="str">
        <f>(D46)</f>
        <v>5010.42</v>
      </c>
      <c r="G46" s="13" t="s">
        <v>9</v>
      </c>
      <c r="H46" s="14" t="str">
        <f>(D46)</f>
        <v>5010.42</v>
      </c>
    </row>
    <row r="47" ht="14.25" customHeight="1">
      <c r="B47" s="10"/>
      <c r="C47" s="30"/>
      <c r="D47" s="15"/>
      <c r="E47" s="13"/>
      <c r="F47" s="18"/>
      <c r="G47" s="17" t="s">
        <v>10</v>
      </c>
      <c r="H47" s="16" t="str">
        <f>(F46*2.8)/100</f>
        <v>140.29</v>
      </c>
    </row>
    <row r="48" ht="14.25" customHeight="1">
      <c r="B48" s="10"/>
      <c r="C48" s="30"/>
      <c r="D48" s="15"/>
      <c r="E48" s="17" t="s">
        <v>11</v>
      </c>
      <c r="F48" s="16" t="str">
        <f>(D46*2.7)/100</f>
        <v>135.28</v>
      </c>
      <c r="G48" s="17" t="s">
        <v>11</v>
      </c>
      <c r="H48" s="16" t="str">
        <f>(F46*2.7)/100</f>
        <v>135.28</v>
      </c>
    </row>
    <row r="49" ht="14.25" customHeight="1">
      <c r="B49" s="10"/>
      <c r="C49" s="30"/>
      <c r="D49" s="15"/>
      <c r="E49" s="17" t="s">
        <v>12</v>
      </c>
      <c r="F49" s="16" t="str">
        <f>(F46*2)/100</f>
        <v>100.21</v>
      </c>
      <c r="G49" s="17" t="s">
        <v>12</v>
      </c>
      <c r="H49" s="16" t="str">
        <f>(F46*2)/100</f>
        <v>100.21</v>
      </c>
    </row>
    <row r="50" ht="14.25" customHeight="1">
      <c r="B50" s="10"/>
      <c r="C50" s="31"/>
      <c r="D50" s="19"/>
      <c r="E50" s="20" t="s">
        <v>13</v>
      </c>
      <c r="F50" s="21" t="str">
        <f>SUM(F46+F48+F49)</f>
        <v>5245.91</v>
      </c>
      <c r="G50" s="20" t="s">
        <v>13</v>
      </c>
      <c r="H50" s="21" t="str">
        <f>SUM(H46+H47+H48+H49)</f>
        <v>5386.20</v>
      </c>
    </row>
    <row r="51" ht="14.25" customHeight="1"/>
    <row r="52" ht="14.25" customHeight="1">
      <c r="B52" s="33" t="s">
        <v>19</v>
      </c>
      <c r="M52" s="24"/>
    </row>
    <row r="53" ht="14.25" customHeight="1">
      <c r="D53" s="28"/>
    </row>
    <row r="54" ht="14.25" customHeight="1">
      <c r="B54" s="34" t="s">
        <v>33</v>
      </c>
    </row>
    <row r="55" ht="14.25" customHeight="1">
      <c r="B55" s="34" t="s">
        <v>21</v>
      </c>
    </row>
    <row r="56" ht="14.25" customHeight="1"/>
    <row r="57" ht="14.25" customHeight="1">
      <c r="B57" s="34" t="s">
        <v>34</v>
      </c>
    </row>
    <row r="58" ht="14.25" customHeight="1"/>
    <row r="59" ht="14.25" customHeight="1">
      <c r="B59" s="34" t="s">
        <v>35</v>
      </c>
      <c r="K59" s="24"/>
    </row>
    <row r="60" ht="14.25" customHeight="1">
      <c r="B60" s="34" t="s">
        <v>24</v>
      </c>
      <c r="K60" s="24"/>
    </row>
    <row r="61" ht="14.25" customHeight="1"/>
    <row r="62" ht="14.25" customHeight="1">
      <c r="B62" s="34" t="s">
        <v>36</v>
      </c>
    </row>
    <row r="63" ht="14.25" customHeight="1"/>
    <row r="64" ht="14.25" customHeight="1">
      <c r="B64" s="34" t="s">
        <v>37</v>
      </c>
      <c r="K64" s="24"/>
      <c r="L64" s="24"/>
    </row>
    <row r="65" ht="14.25" customHeight="1">
      <c r="B65" s="34" t="s">
        <v>27</v>
      </c>
      <c r="J65" s="24"/>
      <c r="L65" s="24"/>
    </row>
    <row r="66" ht="14.25" customHeight="1"/>
    <row r="67" ht="14.25" customHeight="1"/>
    <row r="68" ht="14.25" customHeight="1"/>
    <row r="69" ht="14.25" customHeight="1">
      <c r="M69" s="24"/>
    </row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30">
    <mergeCell ref="C9:H9"/>
    <mergeCell ref="C10:H10"/>
    <mergeCell ref="C13:H13"/>
    <mergeCell ref="E15:F15"/>
    <mergeCell ref="G15:H15"/>
    <mergeCell ref="C12:H12"/>
    <mergeCell ref="C11:H11"/>
    <mergeCell ref="C31:C35"/>
    <mergeCell ref="C36:C40"/>
    <mergeCell ref="C41:C45"/>
    <mergeCell ref="C16:C20"/>
    <mergeCell ref="D16:D20"/>
    <mergeCell ref="C21:C25"/>
    <mergeCell ref="D21:D25"/>
    <mergeCell ref="C26:C30"/>
    <mergeCell ref="D26:D30"/>
    <mergeCell ref="D31:D35"/>
    <mergeCell ref="D46:D50"/>
    <mergeCell ref="B52:I52"/>
    <mergeCell ref="B54:J54"/>
    <mergeCell ref="B55:I55"/>
    <mergeCell ref="B60:J60"/>
    <mergeCell ref="B59:J59"/>
    <mergeCell ref="D36:D40"/>
    <mergeCell ref="D41:D45"/>
    <mergeCell ref="B62:J62"/>
    <mergeCell ref="B64:J64"/>
    <mergeCell ref="B65:I65"/>
    <mergeCell ref="C46:C50"/>
    <mergeCell ref="B57:J57"/>
  </mergeCells>
  <printOptions/>
  <pageMargins bottom="0.7480314960629921" footer="0.0" header="0.0" left="1.1023622047244095" right="0.7086614173228347" top="0.7480314960629921"/>
  <pageSetup paperSize="5" scale="73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.71"/>
    <col customWidth="1" min="3" max="3" width="20.71"/>
    <col customWidth="1" min="4" max="4" width="13.71"/>
    <col customWidth="1" min="5" max="5" width="10.71"/>
    <col customWidth="1" min="6" max="6" width="11.71"/>
    <col customWidth="1" min="7" max="7" width="10.71"/>
    <col customWidth="1" min="8" max="8" width="11.71"/>
    <col customWidth="1" min="9" max="13" width="10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>
      <c r="C9" s="1" t="s">
        <v>0</v>
      </c>
    </row>
    <row r="10" ht="14.25" customHeight="1">
      <c r="C10" s="1" t="s">
        <v>1</v>
      </c>
    </row>
    <row r="11" ht="14.25" customHeight="1">
      <c r="C11" s="1" t="s">
        <v>2</v>
      </c>
    </row>
    <row r="12" ht="8.25" customHeight="1">
      <c r="C12" s="2"/>
      <c r="D12" s="3"/>
      <c r="E12" s="3"/>
      <c r="F12" s="3"/>
      <c r="G12" s="3"/>
      <c r="H12" s="3"/>
    </row>
    <row r="13" ht="14.25" customHeight="1">
      <c r="C13" s="1" t="s">
        <v>38</v>
      </c>
    </row>
    <row r="14" ht="9.75" customHeight="1">
      <c r="C14" s="4"/>
    </row>
    <row r="15" ht="63.75" customHeight="1">
      <c r="C15" s="5" t="s">
        <v>4</v>
      </c>
      <c r="D15" s="6" t="s">
        <v>5</v>
      </c>
      <c r="E15" s="7" t="s">
        <v>6</v>
      </c>
      <c r="F15" s="8"/>
      <c r="G15" s="9" t="s">
        <v>7</v>
      </c>
      <c r="H15" s="8"/>
    </row>
    <row r="16" ht="14.25" customHeight="1">
      <c r="B16" s="10"/>
      <c r="C16" s="29" t="s">
        <v>8</v>
      </c>
      <c r="D16" s="12">
        <v>6857.54</v>
      </c>
      <c r="E16" s="13" t="s">
        <v>9</v>
      </c>
      <c r="F16" s="14" t="str">
        <f>(D16)</f>
        <v>6857.54</v>
      </c>
      <c r="G16" s="13" t="s">
        <v>9</v>
      </c>
      <c r="H16" s="14" t="str">
        <f>(D16)</f>
        <v>6857.54</v>
      </c>
    </row>
    <row r="17" ht="14.25" customHeight="1">
      <c r="B17" s="10"/>
      <c r="C17" s="30"/>
      <c r="D17" s="15"/>
      <c r="E17" s="13"/>
      <c r="F17" s="18"/>
      <c r="G17" s="17" t="s">
        <v>10</v>
      </c>
      <c r="H17" s="18" t="str">
        <f>(F16*2.8/100)</f>
        <v>192.01</v>
      </c>
    </row>
    <row r="18" ht="14.25" customHeight="1">
      <c r="B18" s="10"/>
      <c r="C18" s="30"/>
      <c r="D18" s="15"/>
      <c r="E18" s="17" t="s">
        <v>11</v>
      </c>
      <c r="F18" s="16" t="str">
        <f>(F16*2.7/100)</f>
        <v>185.15</v>
      </c>
      <c r="G18" s="17" t="s">
        <v>11</v>
      </c>
      <c r="H18" s="16" t="str">
        <f>(F16*2.7)/100</f>
        <v>185.15</v>
      </c>
    </row>
    <row r="19" ht="14.25" customHeight="1">
      <c r="B19" s="10"/>
      <c r="C19" s="30"/>
      <c r="D19" s="15"/>
      <c r="E19" s="17" t="s">
        <v>12</v>
      </c>
      <c r="F19" s="16" t="str">
        <f>(F16*2)/100</f>
        <v>137.15</v>
      </c>
      <c r="G19" s="17" t="s">
        <v>12</v>
      </c>
      <c r="H19" s="16" t="str">
        <f>(F16*2)/100</f>
        <v>137.15</v>
      </c>
    </row>
    <row r="20" ht="14.25" customHeight="1">
      <c r="B20" s="10"/>
      <c r="C20" s="31"/>
      <c r="D20" s="19"/>
      <c r="E20" s="20" t="s">
        <v>13</v>
      </c>
      <c r="F20" s="21" t="str">
        <f>SUM(F16+F17+F18+F19)</f>
        <v>7179.84</v>
      </c>
      <c r="G20" s="20" t="s">
        <v>13</v>
      </c>
      <c r="H20" s="21" t="str">
        <f>SUM(H16+H17+H18+H19)</f>
        <v>7371.86</v>
      </c>
    </row>
    <row r="21" ht="14.25" customHeight="1">
      <c r="B21" s="10"/>
      <c r="C21" s="32" t="s">
        <v>14</v>
      </c>
      <c r="D21" s="12">
        <v>6189.49</v>
      </c>
      <c r="E21" s="13" t="s">
        <v>9</v>
      </c>
      <c r="F21" s="14" t="str">
        <f>(D21)</f>
        <v>6189.49</v>
      </c>
      <c r="G21" s="13" t="s">
        <v>9</v>
      </c>
      <c r="H21" s="14" t="str">
        <f>(D21)</f>
        <v>6189.49</v>
      </c>
    </row>
    <row r="22" ht="14.25" customHeight="1">
      <c r="B22" s="10"/>
      <c r="C22" s="30"/>
      <c r="D22" s="15"/>
      <c r="E22" s="13"/>
      <c r="F22" s="18"/>
      <c r="G22" s="17" t="s">
        <v>10</v>
      </c>
      <c r="H22" s="18" t="str">
        <f>(F21*2.8/100)</f>
        <v>173.31</v>
      </c>
    </row>
    <row r="23" ht="14.25" customHeight="1">
      <c r="B23" s="10"/>
      <c r="C23" s="30"/>
      <c r="D23" s="15"/>
      <c r="E23" s="17" t="s">
        <v>11</v>
      </c>
      <c r="F23" s="16" t="str">
        <f>(F21*2.7/100)</f>
        <v>167.12</v>
      </c>
      <c r="G23" s="17" t="s">
        <v>11</v>
      </c>
      <c r="H23" s="16" t="str">
        <f>(F21*2.7)/100</f>
        <v>167.12</v>
      </c>
    </row>
    <row r="24" ht="14.25" customHeight="1">
      <c r="B24" s="10"/>
      <c r="C24" s="30"/>
      <c r="D24" s="15"/>
      <c r="E24" s="17" t="s">
        <v>12</v>
      </c>
      <c r="F24" s="16" t="str">
        <f>(F21*2)/100</f>
        <v>123.79</v>
      </c>
      <c r="G24" s="17" t="s">
        <v>12</v>
      </c>
      <c r="H24" s="16" t="str">
        <f>(F21*2)/100</f>
        <v>123.79</v>
      </c>
    </row>
    <row r="25" ht="14.25" customHeight="1">
      <c r="B25" s="10"/>
      <c r="C25" s="31"/>
      <c r="D25" s="19"/>
      <c r="E25" s="20" t="s">
        <v>13</v>
      </c>
      <c r="F25" s="21" t="str">
        <f>SUM(F21+F22+F23+F24)</f>
        <v>6480.40</v>
      </c>
      <c r="G25" s="20" t="s">
        <v>13</v>
      </c>
      <c r="H25" s="21" t="str">
        <f>SUM(H21+H22+H23+H24)</f>
        <v>6653.70</v>
      </c>
    </row>
    <row r="26" ht="14.25" customHeight="1">
      <c r="B26" s="10"/>
      <c r="C26" s="29" t="s">
        <v>15</v>
      </c>
      <c r="D26" s="12">
        <v>5813.93</v>
      </c>
      <c r="E26" s="13" t="s">
        <v>9</v>
      </c>
      <c r="F26" s="14" t="str">
        <f>(D26)</f>
        <v>5813.93</v>
      </c>
      <c r="G26" s="13" t="s">
        <v>9</v>
      </c>
      <c r="H26" s="14" t="str">
        <f>(D26)</f>
        <v>5813.93</v>
      </c>
    </row>
    <row r="27" ht="14.25" customHeight="1">
      <c r="B27" s="10"/>
      <c r="C27" s="30"/>
      <c r="D27" s="15"/>
      <c r="E27" s="13"/>
      <c r="F27" s="18"/>
      <c r="G27" s="17" t="s">
        <v>10</v>
      </c>
      <c r="H27" s="18" t="str">
        <f>(F26*2.8/100)</f>
        <v>162.79</v>
      </c>
    </row>
    <row r="28" ht="14.25" customHeight="1">
      <c r="B28" s="10"/>
      <c r="C28" s="30"/>
      <c r="D28" s="15"/>
      <c r="E28" s="17" t="s">
        <v>11</v>
      </c>
      <c r="F28" s="16" t="str">
        <f>(F26*2.7/100)</f>
        <v>156.98</v>
      </c>
      <c r="G28" s="17" t="s">
        <v>11</v>
      </c>
      <c r="H28" s="16" t="str">
        <f>(F26*2.7)/100</f>
        <v>156.98</v>
      </c>
    </row>
    <row r="29" ht="14.25" customHeight="1">
      <c r="B29" s="10"/>
      <c r="C29" s="30"/>
      <c r="D29" s="15"/>
      <c r="E29" s="17" t="s">
        <v>12</v>
      </c>
      <c r="F29" s="16" t="str">
        <f>(F26*2)/100</f>
        <v>116.28</v>
      </c>
      <c r="G29" s="17" t="s">
        <v>12</v>
      </c>
      <c r="H29" s="16" t="str">
        <f>(F26*2)/100</f>
        <v>116.28</v>
      </c>
    </row>
    <row r="30" ht="14.25" customHeight="1">
      <c r="B30" s="10"/>
      <c r="C30" s="31"/>
      <c r="D30" s="19"/>
      <c r="E30" s="20" t="s">
        <v>13</v>
      </c>
      <c r="F30" s="21" t="str">
        <f>SUM(F26+F27+F28+F29)</f>
        <v>6087.18</v>
      </c>
      <c r="G30" s="20" t="s">
        <v>13</v>
      </c>
      <c r="H30" s="21" t="str">
        <f>SUM(H26+H27+H28+H29)</f>
        <v>6249.97</v>
      </c>
    </row>
    <row r="31" ht="14.25" customHeight="1">
      <c r="B31" s="10"/>
      <c r="C31" s="29" t="s">
        <v>29</v>
      </c>
      <c r="D31" s="12">
        <v>5629.68</v>
      </c>
      <c r="E31" s="13" t="s">
        <v>9</v>
      </c>
      <c r="F31" s="14" t="str">
        <f>(D31)</f>
        <v>5629.68</v>
      </c>
      <c r="G31" s="13" t="s">
        <v>9</v>
      </c>
      <c r="H31" s="14" t="str">
        <f>(D31)</f>
        <v>5629.68</v>
      </c>
    </row>
    <row r="32" ht="14.25" customHeight="1">
      <c r="B32" s="10"/>
      <c r="C32" s="30"/>
      <c r="D32" s="15"/>
      <c r="E32" s="13"/>
      <c r="F32" s="18"/>
      <c r="G32" s="17" t="s">
        <v>10</v>
      </c>
      <c r="H32" s="18" t="str">
        <f>(F31*2.8/100)</f>
        <v>157.63</v>
      </c>
    </row>
    <row r="33" ht="14.25" customHeight="1">
      <c r="B33" s="10"/>
      <c r="C33" s="30"/>
      <c r="D33" s="15"/>
      <c r="E33" s="17" t="s">
        <v>11</v>
      </c>
      <c r="F33" s="16" t="str">
        <f>(F31*2.7/100)</f>
        <v>152.00</v>
      </c>
      <c r="G33" s="17" t="s">
        <v>11</v>
      </c>
      <c r="H33" s="16" t="str">
        <f>(F31*2.7)/100</f>
        <v>152.00</v>
      </c>
    </row>
    <row r="34" ht="14.25" customHeight="1">
      <c r="B34" s="10"/>
      <c r="C34" s="30"/>
      <c r="D34" s="15"/>
      <c r="E34" s="17" t="s">
        <v>12</v>
      </c>
      <c r="F34" s="16" t="str">
        <f>(F31*2)/100</f>
        <v>112.59</v>
      </c>
      <c r="G34" s="17" t="s">
        <v>12</v>
      </c>
      <c r="H34" s="16" t="str">
        <f>(F31*2)/100</f>
        <v>112.59</v>
      </c>
    </row>
    <row r="35" ht="14.25" customHeight="1">
      <c r="B35" s="10"/>
      <c r="C35" s="31"/>
      <c r="D35" s="19"/>
      <c r="E35" s="20" t="s">
        <v>13</v>
      </c>
      <c r="F35" s="21" t="str">
        <f>SUM(F31+F32+F33+F34)</f>
        <v>5894.27</v>
      </c>
      <c r="G35" s="20" t="s">
        <v>13</v>
      </c>
      <c r="H35" s="21" t="str">
        <f>SUM(H31+H32+H33+H34)</f>
        <v>6051.91</v>
      </c>
    </row>
    <row r="36" ht="14.25" customHeight="1">
      <c r="B36" s="10"/>
      <c r="C36" s="29" t="s">
        <v>30</v>
      </c>
      <c r="D36" s="23">
        <v>5191.74</v>
      </c>
      <c r="E36" s="13" t="s">
        <v>9</v>
      </c>
      <c r="F36" s="14" t="str">
        <f>(D36)</f>
        <v>5191.74</v>
      </c>
      <c r="G36" s="13" t="s">
        <v>9</v>
      </c>
      <c r="H36" s="14" t="str">
        <f>(D36)</f>
        <v>5191.74</v>
      </c>
    </row>
    <row r="37" ht="14.25" customHeight="1">
      <c r="B37" s="10"/>
      <c r="C37" s="30"/>
      <c r="D37" s="15"/>
      <c r="E37" s="13"/>
      <c r="F37" s="18"/>
      <c r="G37" s="17" t="s">
        <v>10</v>
      </c>
      <c r="H37" s="18" t="str">
        <f>(F36*2.8/100)</f>
        <v>145.37</v>
      </c>
    </row>
    <row r="38" ht="14.25" customHeight="1">
      <c r="B38" s="10"/>
      <c r="C38" s="30"/>
      <c r="D38" s="15"/>
      <c r="E38" s="17" t="s">
        <v>11</v>
      </c>
      <c r="F38" s="16" t="str">
        <f>(F36*2.7/100)</f>
        <v>140.18</v>
      </c>
      <c r="G38" s="17" t="s">
        <v>11</v>
      </c>
      <c r="H38" s="16" t="str">
        <f>(F36*2.7)/100</f>
        <v>140.18</v>
      </c>
    </row>
    <row r="39" ht="14.25" customHeight="1">
      <c r="B39" s="10"/>
      <c r="C39" s="30"/>
      <c r="D39" s="15"/>
      <c r="E39" s="17" t="s">
        <v>12</v>
      </c>
      <c r="F39" s="16" t="str">
        <f>(F36*2)/100</f>
        <v>103.83</v>
      </c>
      <c r="G39" s="17" t="s">
        <v>12</v>
      </c>
      <c r="H39" s="16" t="str">
        <f>(F36*2)/100</f>
        <v>103.83</v>
      </c>
    </row>
    <row r="40" ht="14.25" customHeight="1">
      <c r="B40" s="10"/>
      <c r="C40" s="31"/>
      <c r="D40" s="19"/>
      <c r="E40" s="20" t="s">
        <v>13</v>
      </c>
      <c r="F40" s="21" t="str">
        <f>SUM(F36+F37+F38+F39)</f>
        <v>5435.75</v>
      </c>
      <c r="G40" s="20" t="s">
        <v>13</v>
      </c>
      <c r="H40" s="21" t="str">
        <f>SUM(H36+H37+H38+H39)</f>
        <v>5581.12</v>
      </c>
    </row>
    <row r="41" ht="14.25" customHeight="1">
      <c r="B41" s="10"/>
      <c r="C41" s="29" t="s">
        <v>31</v>
      </c>
      <c r="D41" s="12">
        <v>5126.27</v>
      </c>
      <c r="E41" s="13" t="s">
        <v>9</v>
      </c>
      <c r="F41" s="14" t="str">
        <f>(D41)</f>
        <v>5126.27</v>
      </c>
      <c r="G41" s="13" t="s">
        <v>9</v>
      </c>
      <c r="H41" s="14" t="str">
        <f>(D41)</f>
        <v>5126.27</v>
      </c>
    </row>
    <row r="42" ht="14.25" customHeight="1">
      <c r="B42" s="10"/>
      <c r="C42" s="30"/>
      <c r="D42" s="15"/>
      <c r="E42" s="13"/>
      <c r="F42" s="18"/>
      <c r="G42" s="17" t="s">
        <v>10</v>
      </c>
      <c r="H42" s="18" t="str">
        <f>(F41*2.8/100)</f>
        <v>143.54</v>
      </c>
    </row>
    <row r="43" ht="14.25" customHeight="1">
      <c r="B43" s="10"/>
      <c r="C43" s="30"/>
      <c r="D43" s="15"/>
      <c r="E43" s="17" t="s">
        <v>11</v>
      </c>
      <c r="F43" s="16" t="str">
        <f>(F41*2.7/100)</f>
        <v>138.41</v>
      </c>
      <c r="G43" s="17" t="s">
        <v>11</v>
      </c>
      <c r="H43" s="16" t="str">
        <f>(F41*2.7)/100</f>
        <v>138.41</v>
      </c>
    </row>
    <row r="44" ht="14.25" customHeight="1">
      <c r="B44" s="10"/>
      <c r="C44" s="30"/>
      <c r="D44" s="15"/>
      <c r="E44" s="17" t="s">
        <v>12</v>
      </c>
      <c r="F44" s="16" t="str">
        <f>(F41*2)/100</f>
        <v>102.53</v>
      </c>
      <c r="G44" s="17" t="s">
        <v>12</v>
      </c>
      <c r="H44" s="16" t="str">
        <f>(F41*2)/100</f>
        <v>102.53</v>
      </c>
    </row>
    <row r="45" ht="14.25" customHeight="1">
      <c r="B45" s="10"/>
      <c r="C45" s="31"/>
      <c r="D45" s="19"/>
      <c r="E45" s="20" t="s">
        <v>13</v>
      </c>
      <c r="F45" s="21" t="str">
        <f>SUM(F41+F42+F43+F44)</f>
        <v>5367.20</v>
      </c>
      <c r="G45" s="20" t="s">
        <v>13</v>
      </c>
      <c r="H45" s="21" t="str">
        <f>SUM(H41+H42+H43+H44)</f>
        <v>5510.74</v>
      </c>
    </row>
    <row r="46" ht="14.25" customHeight="1">
      <c r="B46" s="10"/>
      <c r="C46" s="32" t="s">
        <v>32</v>
      </c>
      <c r="D46" s="12">
        <v>5036.62</v>
      </c>
      <c r="E46" s="13" t="s">
        <v>9</v>
      </c>
      <c r="F46" s="14" t="str">
        <f>(D46)</f>
        <v>5036.62</v>
      </c>
      <c r="G46" s="13" t="s">
        <v>9</v>
      </c>
      <c r="H46" s="14" t="str">
        <f>(D46)</f>
        <v>5036.62</v>
      </c>
    </row>
    <row r="47" ht="14.25" customHeight="1">
      <c r="B47" s="10"/>
      <c r="C47" s="30"/>
      <c r="D47" s="15"/>
      <c r="E47" s="13"/>
      <c r="F47" s="18"/>
      <c r="G47" s="17" t="s">
        <v>10</v>
      </c>
      <c r="H47" s="18" t="str">
        <f>(F46*2.8/100)</f>
        <v>141.03</v>
      </c>
    </row>
    <row r="48" ht="14.25" customHeight="1">
      <c r="B48" s="10"/>
      <c r="C48" s="30"/>
      <c r="D48" s="15"/>
      <c r="E48" s="17" t="s">
        <v>11</v>
      </c>
      <c r="F48" s="16" t="str">
        <f>(F46*2.7/100)</f>
        <v>135.99</v>
      </c>
      <c r="G48" s="17" t="s">
        <v>11</v>
      </c>
      <c r="H48" s="16" t="str">
        <f>(F46*2.7)/100</f>
        <v>135.99</v>
      </c>
    </row>
    <row r="49" ht="14.25" customHeight="1">
      <c r="B49" s="10"/>
      <c r="C49" s="30"/>
      <c r="D49" s="15"/>
      <c r="E49" s="17" t="s">
        <v>12</v>
      </c>
      <c r="F49" s="16" t="str">
        <f>(F46*2)/100</f>
        <v>100.73</v>
      </c>
      <c r="G49" s="17" t="s">
        <v>12</v>
      </c>
      <c r="H49" s="16" t="str">
        <f>(F46*2)/100</f>
        <v>100.73</v>
      </c>
    </row>
    <row r="50" ht="14.25" customHeight="1">
      <c r="B50" s="10"/>
      <c r="C50" s="31"/>
      <c r="D50" s="19"/>
      <c r="E50" s="20" t="s">
        <v>13</v>
      </c>
      <c r="F50" s="21" t="str">
        <f>SUM(F46+F47+F48+F49)</f>
        <v>5273.34</v>
      </c>
      <c r="G50" s="20" t="s">
        <v>13</v>
      </c>
      <c r="H50" s="21" t="str">
        <f>SUM(H46+H47+H48+H49)</f>
        <v>5414.37</v>
      </c>
    </row>
    <row r="51" ht="14.25" customHeight="1"/>
    <row r="52" ht="14.25" customHeight="1">
      <c r="B52" s="33" t="s">
        <v>19</v>
      </c>
      <c r="L52" s="24"/>
    </row>
    <row r="53" ht="14.25" customHeight="1">
      <c r="C53" s="28"/>
    </row>
    <row r="54" ht="14.25" customHeight="1">
      <c r="B54" s="34" t="s">
        <v>39</v>
      </c>
    </row>
    <row r="55" ht="14.25" customHeight="1">
      <c r="B55" s="34" t="s">
        <v>21</v>
      </c>
    </row>
    <row r="56" ht="14.25" customHeight="1"/>
    <row r="57" ht="14.25" customHeight="1">
      <c r="B57" s="34" t="s">
        <v>40</v>
      </c>
    </row>
    <row r="58" ht="14.25" customHeight="1"/>
    <row r="59" ht="14.25" customHeight="1">
      <c r="B59" s="34" t="s">
        <v>41</v>
      </c>
    </row>
    <row r="60" ht="14.25" customHeight="1">
      <c r="B60" s="34" t="s">
        <v>24</v>
      </c>
    </row>
    <row r="61" ht="14.25" customHeight="1"/>
    <row r="62" ht="14.25" customHeight="1">
      <c r="B62" s="34" t="s">
        <v>42</v>
      </c>
    </row>
    <row r="63" ht="14.25" customHeight="1"/>
    <row r="64" ht="14.25" customHeight="1">
      <c r="B64" s="34" t="s">
        <v>43</v>
      </c>
      <c r="K64" s="24"/>
    </row>
    <row r="65" ht="14.25" customHeight="1">
      <c r="B65" s="34" t="s">
        <v>27</v>
      </c>
      <c r="K65" s="24"/>
    </row>
    <row r="66" ht="14.25" customHeight="1"/>
    <row r="67" ht="14.25" customHeight="1"/>
    <row r="68" ht="14.25" customHeight="1"/>
    <row r="69" ht="14.25" customHeight="1">
      <c r="M69" s="24"/>
    </row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9">
    <mergeCell ref="C9:H9"/>
    <mergeCell ref="C10:H10"/>
    <mergeCell ref="C13:H13"/>
    <mergeCell ref="E15:F15"/>
    <mergeCell ref="G15:H15"/>
    <mergeCell ref="C11:H11"/>
    <mergeCell ref="D16:D20"/>
    <mergeCell ref="C31:C35"/>
    <mergeCell ref="D31:D35"/>
    <mergeCell ref="C36:C40"/>
    <mergeCell ref="D36:D40"/>
    <mergeCell ref="C16:C20"/>
    <mergeCell ref="C21:C25"/>
    <mergeCell ref="D21:D25"/>
    <mergeCell ref="C26:C30"/>
    <mergeCell ref="D26:D30"/>
    <mergeCell ref="C46:C50"/>
    <mergeCell ref="D46:D50"/>
    <mergeCell ref="B54:J54"/>
    <mergeCell ref="B55:I55"/>
    <mergeCell ref="B60:I60"/>
    <mergeCell ref="B59:J59"/>
    <mergeCell ref="C41:C45"/>
    <mergeCell ref="D41:D45"/>
    <mergeCell ref="B62:I62"/>
    <mergeCell ref="B64:J64"/>
    <mergeCell ref="B65:I65"/>
    <mergeCell ref="B52:J52"/>
    <mergeCell ref="B57:I57"/>
  </mergeCells>
  <printOptions/>
  <pageMargins bottom="0.7480314960629921" footer="0.0" header="0.0" left="1.1023622047244095" right="0.7086614173228347" top="0.7480314960629921"/>
  <pageSetup paperSize="5" scale="73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.71"/>
    <col customWidth="1" min="3" max="3" width="20.29"/>
    <col customWidth="1" min="4" max="4" width="13.43"/>
    <col customWidth="1" min="5" max="8" width="11.71"/>
    <col customWidth="1" min="9" max="12" width="10.71"/>
  </cols>
  <sheetData>
    <row r="1" ht="14.25" customHeight="1"/>
    <row r="2" ht="14.25" customHeight="1">
      <c r="C2" s="1" t="s">
        <v>0</v>
      </c>
    </row>
    <row r="3" ht="14.25" customHeight="1">
      <c r="C3" s="1" t="s">
        <v>44</v>
      </c>
    </row>
    <row r="4" ht="14.25" customHeight="1">
      <c r="C4" s="1" t="s">
        <v>2</v>
      </c>
    </row>
    <row r="5" ht="6.0" customHeight="1">
      <c r="C5" s="2"/>
    </row>
    <row r="6" ht="11.25" customHeight="1">
      <c r="C6" s="1" t="s">
        <v>45</v>
      </c>
    </row>
    <row r="7" ht="3.75" customHeight="1">
      <c r="C7" s="4"/>
    </row>
    <row r="8" ht="50.25" customHeight="1">
      <c r="C8" s="5" t="s">
        <v>4</v>
      </c>
      <c r="D8" s="6" t="s">
        <v>5</v>
      </c>
      <c r="E8" s="7" t="s">
        <v>6</v>
      </c>
      <c r="F8" s="8"/>
      <c r="G8" s="9" t="s">
        <v>7</v>
      </c>
      <c r="H8" s="8"/>
    </row>
    <row r="9" ht="12.75" customHeight="1">
      <c r="B9" s="10"/>
      <c r="C9" s="29" t="s">
        <v>46</v>
      </c>
      <c r="D9" s="35">
        <v>6080.33</v>
      </c>
      <c r="E9" s="13" t="s">
        <v>9</v>
      </c>
      <c r="F9" s="14" t="str">
        <f>(D9)</f>
        <v>6080.33</v>
      </c>
      <c r="G9" s="13" t="s">
        <v>9</v>
      </c>
      <c r="H9" s="14" t="str">
        <f>(D9)</f>
        <v>6080.33</v>
      </c>
    </row>
    <row r="10" ht="12.75" customHeight="1">
      <c r="B10" s="10"/>
      <c r="C10" s="30"/>
      <c r="D10" s="15"/>
      <c r="E10" s="13"/>
      <c r="F10" s="18"/>
      <c r="G10" s="17" t="s">
        <v>10</v>
      </c>
      <c r="H10" s="18" t="str">
        <f>(F9*2.8/100)</f>
        <v>170.25</v>
      </c>
    </row>
    <row r="11" ht="12.75" customHeight="1">
      <c r="B11" s="10"/>
      <c r="C11" s="30"/>
      <c r="D11" s="15"/>
      <c r="E11" s="17" t="s">
        <v>11</v>
      </c>
      <c r="F11" s="16" t="str">
        <f>(F9*2.7/100)</f>
        <v>164.17</v>
      </c>
      <c r="G11" s="17" t="s">
        <v>11</v>
      </c>
      <c r="H11" s="16" t="str">
        <f>(F9*2.7)/100</f>
        <v>164.17</v>
      </c>
    </row>
    <row r="12" ht="12.75" customHeight="1">
      <c r="B12" s="10"/>
      <c r="C12" s="30"/>
      <c r="D12" s="15"/>
      <c r="E12" s="17" t="s">
        <v>12</v>
      </c>
      <c r="F12" s="16" t="str">
        <f>(F9*2)/100</f>
        <v>121.61</v>
      </c>
      <c r="G12" s="17" t="s">
        <v>12</v>
      </c>
      <c r="H12" s="16" t="str">
        <f>(F9*2)/100</f>
        <v>121.61</v>
      </c>
    </row>
    <row r="13" ht="12.75" customHeight="1">
      <c r="B13" s="10"/>
      <c r="C13" s="31"/>
      <c r="D13" s="19"/>
      <c r="E13" s="20" t="s">
        <v>13</v>
      </c>
      <c r="F13" s="21" t="str">
        <f>SUM(F9+F10+F11+F12)</f>
        <v>6366.11</v>
      </c>
      <c r="G13" s="20" t="s">
        <v>13</v>
      </c>
      <c r="H13" s="21" t="str">
        <f>SUM(H9+H10+H11+H12)</f>
        <v>6536.35</v>
      </c>
    </row>
    <row r="14" ht="12.0" customHeight="1">
      <c r="B14" s="10"/>
      <c r="C14" s="29" t="s">
        <v>47</v>
      </c>
      <c r="D14" s="35">
        <v>5870.83</v>
      </c>
      <c r="E14" s="13" t="s">
        <v>9</v>
      </c>
      <c r="F14" s="14" t="str">
        <f>(D14)</f>
        <v>5870.83</v>
      </c>
      <c r="G14" s="13" t="s">
        <v>9</v>
      </c>
      <c r="H14" s="14" t="str">
        <f>(D14)</f>
        <v>5870.83</v>
      </c>
    </row>
    <row r="15" ht="12.0" customHeight="1">
      <c r="B15" s="10"/>
      <c r="C15" s="30"/>
      <c r="D15" s="15"/>
      <c r="E15" s="13"/>
      <c r="F15" s="18"/>
      <c r="G15" s="17" t="s">
        <v>10</v>
      </c>
      <c r="H15" s="18" t="str">
        <f>(F14*2.8/100)</f>
        <v>164.38</v>
      </c>
    </row>
    <row r="16" ht="12.0" customHeight="1">
      <c r="B16" s="10"/>
      <c r="C16" s="30"/>
      <c r="D16" s="15"/>
      <c r="E16" s="17" t="s">
        <v>11</v>
      </c>
      <c r="F16" s="16" t="str">
        <f>(F14*2.7/100)</f>
        <v>158.51</v>
      </c>
      <c r="G16" s="17" t="s">
        <v>11</v>
      </c>
      <c r="H16" s="16" t="str">
        <f>(F14*2.7)/100</f>
        <v>158.51</v>
      </c>
    </row>
    <row r="17" ht="12.0" customHeight="1">
      <c r="B17" s="10"/>
      <c r="C17" s="30"/>
      <c r="D17" s="15"/>
      <c r="E17" s="17" t="s">
        <v>12</v>
      </c>
      <c r="F17" s="16" t="str">
        <f>(F14*2)/100</f>
        <v>117.42</v>
      </c>
      <c r="G17" s="17" t="s">
        <v>12</v>
      </c>
      <c r="H17" s="16" t="str">
        <f>(F14*2)/100</f>
        <v>117.42</v>
      </c>
    </row>
    <row r="18" ht="12.0" customHeight="1">
      <c r="B18" s="10"/>
      <c r="C18" s="31"/>
      <c r="D18" s="19"/>
      <c r="E18" s="20" t="s">
        <v>13</v>
      </c>
      <c r="F18" s="21" t="str">
        <f>SUM(F14+F15+F16+F17)</f>
        <v>6146.76</v>
      </c>
      <c r="G18" s="20" t="s">
        <v>13</v>
      </c>
      <c r="H18" s="21" t="str">
        <f>SUM(H14+H15+H16+H17)</f>
        <v>6311.14</v>
      </c>
    </row>
    <row r="19" ht="12.0" customHeight="1">
      <c r="B19" s="10"/>
      <c r="C19" s="36" t="s">
        <v>48</v>
      </c>
      <c r="D19" s="35">
        <v>5493.51</v>
      </c>
      <c r="E19" s="13" t="s">
        <v>9</v>
      </c>
      <c r="F19" s="14" t="str">
        <f>(D19)</f>
        <v>5493.51</v>
      </c>
      <c r="G19" s="13" t="s">
        <v>9</v>
      </c>
      <c r="H19" s="14" t="str">
        <f>(D19)</f>
        <v>5493.51</v>
      </c>
    </row>
    <row r="20" ht="12.0" customHeight="1">
      <c r="B20" s="10"/>
      <c r="D20" s="15"/>
      <c r="E20" s="13"/>
      <c r="F20" s="18"/>
      <c r="G20" s="17" t="s">
        <v>10</v>
      </c>
      <c r="H20" s="18" t="str">
        <f>(F19*2.8/100)</f>
        <v>153.82</v>
      </c>
    </row>
    <row r="21" ht="12.0" customHeight="1">
      <c r="B21" s="10"/>
      <c r="D21" s="15"/>
      <c r="E21" s="17" t="s">
        <v>11</v>
      </c>
      <c r="F21" s="16" t="str">
        <f>(F19*2.7/100)</f>
        <v>148.32</v>
      </c>
      <c r="G21" s="17" t="s">
        <v>11</v>
      </c>
      <c r="H21" s="16" t="str">
        <f>(F19*2.7)/100</f>
        <v>148.32</v>
      </c>
    </row>
    <row r="22" ht="12.0" customHeight="1">
      <c r="B22" s="10"/>
      <c r="D22" s="15"/>
      <c r="E22" s="17" t="s">
        <v>12</v>
      </c>
      <c r="F22" s="16" t="str">
        <f>(F19*2)/100</f>
        <v>109.87</v>
      </c>
      <c r="G22" s="17" t="s">
        <v>12</v>
      </c>
      <c r="H22" s="16" t="str">
        <f>(F19*2)/100</f>
        <v>109.87</v>
      </c>
    </row>
    <row r="23" ht="12.0" customHeight="1">
      <c r="B23" s="10"/>
      <c r="C23" s="37"/>
      <c r="D23" s="19"/>
      <c r="E23" s="20" t="s">
        <v>13</v>
      </c>
      <c r="F23" s="21" t="str">
        <f>SUM(F19+F20+F21+F22)</f>
        <v>5751.70</v>
      </c>
      <c r="G23" s="20" t="s">
        <v>13</v>
      </c>
      <c r="H23" s="21" t="str">
        <f>SUM(H19+H20+H21+H22)</f>
        <v>5905.52</v>
      </c>
    </row>
    <row r="24" ht="12.0" customHeight="1">
      <c r="B24" s="10"/>
      <c r="C24" s="29" t="s">
        <v>49</v>
      </c>
      <c r="D24" s="11">
        <v>6263.04</v>
      </c>
      <c r="E24" s="13" t="s">
        <v>9</v>
      </c>
      <c r="F24" s="14" t="str">
        <f>(D24)</f>
        <v>6263.04</v>
      </c>
      <c r="G24" s="13" t="s">
        <v>9</v>
      </c>
      <c r="H24" s="14" t="str">
        <f>(D24)</f>
        <v>6263.04</v>
      </c>
    </row>
    <row r="25" ht="12.0" customHeight="1">
      <c r="B25" s="10"/>
      <c r="C25" s="30"/>
      <c r="D25" s="15"/>
      <c r="E25" s="13"/>
      <c r="F25" s="18"/>
      <c r="G25" s="17" t="s">
        <v>10</v>
      </c>
      <c r="H25" s="18" t="str">
        <f>(F24*2.8/100)</f>
        <v>175.37</v>
      </c>
    </row>
    <row r="26" ht="12.0" customHeight="1">
      <c r="B26" s="10"/>
      <c r="C26" s="30"/>
      <c r="D26" s="15"/>
      <c r="E26" s="17" t="s">
        <v>11</v>
      </c>
      <c r="F26" s="16" t="str">
        <f>(F24*2.7/100)</f>
        <v>169.10</v>
      </c>
      <c r="G26" s="17" t="s">
        <v>11</v>
      </c>
      <c r="H26" s="16" t="str">
        <f>(F24*2.7)/100</f>
        <v>169.10</v>
      </c>
    </row>
    <row r="27" ht="12.0" customHeight="1">
      <c r="B27" s="10"/>
      <c r="C27" s="30"/>
      <c r="D27" s="15"/>
      <c r="E27" s="17" t="s">
        <v>12</v>
      </c>
      <c r="F27" s="16" t="str">
        <f>(F24*2)/100</f>
        <v>125.26</v>
      </c>
      <c r="G27" s="17" t="s">
        <v>12</v>
      </c>
      <c r="H27" s="16" t="str">
        <f>(F24*2)/100</f>
        <v>125.26</v>
      </c>
    </row>
    <row r="28" ht="12.0" customHeight="1">
      <c r="B28" s="10"/>
      <c r="C28" s="31"/>
      <c r="D28" s="19"/>
      <c r="E28" s="20" t="s">
        <v>13</v>
      </c>
      <c r="F28" s="21" t="str">
        <f>SUM(F24+F25+F26+F27)</f>
        <v>6557.40</v>
      </c>
      <c r="G28" s="20" t="s">
        <v>13</v>
      </c>
      <c r="H28" s="21" t="str">
        <f>SUM(H24+H25+H26+H27)</f>
        <v>6732.77</v>
      </c>
    </row>
    <row r="29" ht="12.0" customHeight="1">
      <c r="B29" s="10"/>
      <c r="C29" s="29" t="s">
        <v>50</v>
      </c>
      <c r="D29" s="11">
        <v>6076.51</v>
      </c>
      <c r="E29" s="13" t="s">
        <v>9</v>
      </c>
      <c r="F29" s="14" t="str">
        <f>(D29)</f>
        <v>6076.51</v>
      </c>
      <c r="G29" s="13" t="s">
        <v>9</v>
      </c>
      <c r="H29" s="14" t="str">
        <f>(D29)</f>
        <v>6076.51</v>
      </c>
      <c r="K29" s="24"/>
    </row>
    <row r="30" ht="12.0" customHeight="1">
      <c r="B30" s="10"/>
      <c r="C30" s="30"/>
      <c r="D30" s="15"/>
      <c r="E30" s="13"/>
      <c r="F30" s="18"/>
      <c r="G30" s="17" t="s">
        <v>10</v>
      </c>
      <c r="H30" s="18" t="str">
        <f>(F29*2.8/100)</f>
        <v>170.14</v>
      </c>
      <c r="K30" s="24"/>
    </row>
    <row r="31" ht="12.0" customHeight="1">
      <c r="B31" s="10"/>
      <c r="C31" s="30"/>
      <c r="D31" s="15"/>
      <c r="E31" s="17" t="s">
        <v>11</v>
      </c>
      <c r="F31" s="16" t="str">
        <f>(F29*2.7/100)</f>
        <v>164.07</v>
      </c>
      <c r="G31" s="17" t="s">
        <v>11</v>
      </c>
      <c r="H31" s="16" t="str">
        <f>(F29*2.7)/100</f>
        <v>164.07</v>
      </c>
      <c r="K31" s="24"/>
    </row>
    <row r="32" ht="12.0" customHeight="1">
      <c r="B32" s="10"/>
      <c r="C32" s="30"/>
      <c r="D32" s="15"/>
      <c r="E32" s="17" t="s">
        <v>12</v>
      </c>
      <c r="F32" s="16" t="str">
        <f>(F29*2)/100</f>
        <v>121.53</v>
      </c>
      <c r="G32" s="17" t="s">
        <v>12</v>
      </c>
      <c r="H32" s="16" t="str">
        <f>(F29*2)/100</f>
        <v>121.53</v>
      </c>
    </row>
    <row r="33" ht="12.0" customHeight="1">
      <c r="B33" s="10"/>
      <c r="C33" s="31"/>
      <c r="D33" s="19"/>
      <c r="E33" s="20" t="s">
        <v>13</v>
      </c>
      <c r="F33" s="21" t="str">
        <f>SUM(F29+F30+F31+F32)</f>
        <v>6362.11</v>
      </c>
      <c r="G33" s="20" t="s">
        <v>13</v>
      </c>
      <c r="H33" s="21" t="str">
        <f>SUM(H29+H30+H31+H32)</f>
        <v>6532.25</v>
      </c>
    </row>
    <row r="34" ht="12.0" customHeight="1">
      <c r="B34" s="10"/>
      <c r="C34" s="36" t="s">
        <v>51</v>
      </c>
      <c r="D34" s="35">
        <v>5894.48</v>
      </c>
      <c r="E34" s="13" t="s">
        <v>9</v>
      </c>
      <c r="F34" s="14" t="str">
        <f>(D34)</f>
        <v>5894.48</v>
      </c>
      <c r="G34" s="13" t="s">
        <v>9</v>
      </c>
      <c r="H34" s="14" t="str">
        <f>(D34)</f>
        <v>5894.48</v>
      </c>
    </row>
    <row r="35" ht="12.0" customHeight="1">
      <c r="B35" s="10"/>
      <c r="D35" s="15"/>
      <c r="E35" s="13"/>
      <c r="F35" s="18"/>
      <c r="G35" s="17" t="s">
        <v>10</v>
      </c>
      <c r="H35" s="18" t="str">
        <f>(F34*2.8/100)</f>
        <v>165.05</v>
      </c>
    </row>
    <row r="36" ht="12.0" customHeight="1">
      <c r="B36" s="10"/>
      <c r="D36" s="15"/>
      <c r="E36" s="17" t="s">
        <v>11</v>
      </c>
      <c r="F36" s="16" t="str">
        <f>(F34*2.7/100)</f>
        <v>159.15</v>
      </c>
      <c r="G36" s="17" t="s">
        <v>11</v>
      </c>
      <c r="H36" s="16" t="str">
        <f>(F34*2.7)/100</f>
        <v>159.15</v>
      </c>
    </row>
    <row r="37" ht="12.0" customHeight="1">
      <c r="B37" s="10"/>
      <c r="D37" s="15"/>
      <c r="E37" s="17" t="s">
        <v>12</v>
      </c>
      <c r="F37" s="16" t="str">
        <f>(F34*2)/100</f>
        <v>117.89</v>
      </c>
      <c r="G37" s="17" t="s">
        <v>12</v>
      </c>
      <c r="H37" s="16" t="str">
        <f>(F34*2)/100</f>
        <v>117.89</v>
      </c>
    </row>
    <row r="38" ht="12.0" customHeight="1">
      <c r="B38" s="10"/>
      <c r="C38" s="37"/>
      <c r="D38" s="19"/>
      <c r="E38" s="20" t="s">
        <v>13</v>
      </c>
      <c r="F38" s="21" t="str">
        <f>SUM(F34+F35+F36+F37)</f>
        <v>6171.52</v>
      </c>
      <c r="G38" s="20" t="s">
        <v>13</v>
      </c>
      <c r="H38" s="21" t="str">
        <f>SUM(H34+H35+H36+H37)</f>
        <v>6336.57</v>
      </c>
    </row>
    <row r="39" ht="12.0" customHeight="1">
      <c r="B39" s="24"/>
      <c r="C39" s="38" t="s">
        <v>52</v>
      </c>
      <c r="D39" s="35">
        <v>5493.51</v>
      </c>
      <c r="E39" s="13" t="s">
        <v>9</v>
      </c>
      <c r="F39" s="14" t="str">
        <f>(D39)</f>
        <v>5493.51</v>
      </c>
      <c r="G39" s="13" t="s">
        <v>9</v>
      </c>
      <c r="H39" s="14" t="str">
        <f>(D39)</f>
        <v>5493.51</v>
      </c>
    </row>
    <row r="40" ht="12.0" customHeight="1">
      <c r="B40" s="24"/>
      <c r="C40" s="15"/>
      <c r="D40" s="15"/>
      <c r="E40" s="13"/>
      <c r="F40" s="18"/>
      <c r="G40" s="17" t="s">
        <v>10</v>
      </c>
      <c r="H40" s="18" t="str">
        <f>(F39*2.8/100)</f>
        <v>153.82</v>
      </c>
    </row>
    <row r="41" ht="12.0" customHeight="1">
      <c r="B41" s="24"/>
      <c r="C41" s="15"/>
      <c r="D41" s="15"/>
      <c r="E41" s="17" t="s">
        <v>11</v>
      </c>
      <c r="F41" s="16" t="str">
        <f>(F39*2.7/100)</f>
        <v>148.32</v>
      </c>
      <c r="G41" s="17" t="s">
        <v>11</v>
      </c>
      <c r="H41" s="16" t="str">
        <f>(F39*2.7)/100</f>
        <v>148.32</v>
      </c>
    </row>
    <row r="42" ht="12.0" customHeight="1">
      <c r="C42" s="15"/>
      <c r="D42" s="15"/>
      <c r="E42" s="17" t="s">
        <v>12</v>
      </c>
      <c r="F42" s="16" t="str">
        <f>(F39*2)/100</f>
        <v>109.87</v>
      </c>
      <c r="G42" s="17" t="s">
        <v>12</v>
      </c>
      <c r="H42" s="16" t="str">
        <f>(F39*2)/100</f>
        <v>109.87</v>
      </c>
    </row>
    <row r="43" ht="12.0" customHeight="1">
      <c r="C43" s="19"/>
      <c r="D43" s="19"/>
      <c r="E43" s="20" t="s">
        <v>13</v>
      </c>
      <c r="F43" s="21" t="str">
        <f>SUM(F39+F40+F41+F42)</f>
        <v>5751.70</v>
      </c>
      <c r="G43" s="20" t="s">
        <v>13</v>
      </c>
      <c r="H43" s="21" t="str">
        <f>SUM(H39+H40+H41+H42)</f>
        <v>5905.52</v>
      </c>
    </row>
    <row r="44" ht="12.0" customHeight="1">
      <c r="C44" s="38" t="s">
        <v>53</v>
      </c>
      <c r="D44" s="35">
        <v>5344.7</v>
      </c>
      <c r="E44" s="13" t="s">
        <v>9</v>
      </c>
      <c r="F44" s="14" t="str">
        <f>(D44)</f>
        <v>5344.70</v>
      </c>
      <c r="G44" s="13" t="s">
        <v>9</v>
      </c>
      <c r="H44" s="14" t="str">
        <f>(D44)</f>
        <v>5344.70</v>
      </c>
    </row>
    <row r="45" ht="12.0" customHeight="1">
      <c r="C45" s="15"/>
      <c r="D45" s="15"/>
      <c r="E45" s="13"/>
      <c r="F45" s="18"/>
      <c r="G45" s="17" t="s">
        <v>10</v>
      </c>
      <c r="H45" s="18" t="str">
        <f>(F44*2.8/100)</f>
        <v>149.65</v>
      </c>
    </row>
    <row r="46" ht="12.0" customHeight="1">
      <c r="C46" s="15"/>
      <c r="D46" s="15"/>
      <c r="E46" s="17" t="s">
        <v>11</v>
      </c>
      <c r="F46" s="16" t="str">
        <f>(F44*2.7/100)</f>
        <v>144.31</v>
      </c>
      <c r="G46" s="17" t="s">
        <v>11</v>
      </c>
      <c r="H46" s="16" t="str">
        <f>(F44*2.7)/100</f>
        <v>144.31</v>
      </c>
    </row>
    <row r="47" ht="12.0" customHeight="1">
      <c r="C47" s="15"/>
      <c r="D47" s="15"/>
      <c r="E47" s="17" t="s">
        <v>12</v>
      </c>
      <c r="F47" s="16" t="str">
        <f>(F44*2)/100</f>
        <v>106.89</v>
      </c>
      <c r="G47" s="17" t="s">
        <v>12</v>
      </c>
      <c r="H47" s="16" t="str">
        <f>(F44*2)/100</f>
        <v>106.89</v>
      </c>
    </row>
    <row r="48" ht="12.0" customHeight="1">
      <c r="C48" s="19"/>
      <c r="D48" s="19"/>
      <c r="E48" s="20" t="s">
        <v>13</v>
      </c>
      <c r="F48" s="21" t="str">
        <f>SUM(F44+F45+F46+F47)</f>
        <v>5595.90</v>
      </c>
      <c r="G48" s="20" t="s">
        <v>13</v>
      </c>
      <c r="H48" s="21" t="str">
        <f>SUM(H44+H45+H46+H47)</f>
        <v>5745.55</v>
      </c>
    </row>
    <row r="49" ht="12.0" customHeight="1">
      <c r="C49" s="38" t="s">
        <v>54</v>
      </c>
      <c r="D49" s="11">
        <v>6758.26</v>
      </c>
      <c r="E49" s="13" t="s">
        <v>9</v>
      </c>
      <c r="F49" s="14" t="str">
        <f>(D49)</f>
        <v>6758.26</v>
      </c>
      <c r="G49" s="13" t="s">
        <v>9</v>
      </c>
      <c r="H49" s="14" t="str">
        <f>(D49)</f>
        <v>6758.26</v>
      </c>
    </row>
    <row r="50" ht="12.0" customHeight="1">
      <c r="C50" s="15"/>
      <c r="D50" s="15"/>
      <c r="E50" s="13"/>
      <c r="F50" s="18"/>
      <c r="G50" s="17" t="s">
        <v>10</v>
      </c>
      <c r="H50" s="18" t="str">
        <f>(F49*2.8/100)</f>
        <v>189.23</v>
      </c>
    </row>
    <row r="51" ht="12.0" customHeight="1">
      <c r="C51" s="15"/>
      <c r="D51" s="15"/>
      <c r="E51" s="17" t="s">
        <v>11</v>
      </c>
      <c r="F51" s="16" t="str">
        <f>(F49*2.7/100)</f>
        <v>182.47</v>
      </c>
      <c r="G51" s="17" t="s">
        <v>11</v>
      </c>
      <c r="H51" s="16" t="str">
        <f>(F49*2.7)/100</f>
        <v>182.47</v>
      </c>
    </row>
    <row r="52" ht="12.0" customHeight="1">
      <c r="C52" s="15"/>
      <c r="D52" s="15"/>
      <c r="E52" s="17" t="s">
        <v>12</v>
      </c>
      <c r="F52" s="16" t="str">
        <f>(F49*2)/100</f>
        <v>135.17</v>
      </c>
      <c r="G52" s="17" t="s">
        <v>12</v>
      </c>
      <c r="H52" s="16" t="str">
        <f>(F49*2)/100</f>
        <v>135.17</v>
      </c>
    </row>
    <row r="53" ht="12.0" customHeight="1">
      <c r="C53" s="19"/>
      <c r="D53" s="19"/>
      <c r="E53" s="20" t="s">
        <v>13</v>
      </c>
      <c r="F53" s="21" t="str">
        <f>SUM(F49+F50+F51+F52)</f>
        <v>7075.90</v>
      </c>
      <c r="G53" s="20" t="s">
        <v>13</v>
      </c>
      <c r="H53" s="21" t="str">
        <f>SUM(H49+H50+H51+H52)</f>
        <v>7265.13</v>
      </c>
    </row>
    <row r="54" ht="12.0" customHeight="1">
      <c r="C54" s="38" t="s">
        <v>55</v>
      </c>
      <c r="D54" s="11">
        <v>6511.66</v>
      </c>
      <c r="E54" s="13" t="s">
        <v>9</v>
      </c>
      <c r="F54" s="14" t="str">
        <f>(D54)</f>
        <v>6511.66</v>
      </c>
      <c r="G54" s="13" t="s">
        <v>9</v>
      </c>
      <c r="H54" s="14" t="str">
        <f>(D54)</f>
        <v>6511.66</v>
      </c>
    </row>
    <row r="55" ht="12.0" customHeight="1">
      <c r="C55" s="15"/>
      <c r="D55" s="15"/>
      <c r="E55" s="13"/>
      <c r="F55" s="18"/>
      <c r="G55" s="17" t="s">
        <v>10</v>
      </c>
      <c r="H55" s="18" t="str">
        <f>(F54*2.8/100)</f>
        <v>182.33</v>
      </c>
    </row>
    <row r="56" ht="12.0" customHeight="1">
      <c r="C56" s="15"/>
      <c r="D56" s="15"/>
      <c r="E56" s="17" t="s">
        <v>11</v>
      </c>
      <c r="F56" s="16" t="str">
        <f>(F54*2.7/100)</f>
        <v>175.81</v>
      </c>
      <c r="G56" s="17" t="s">
        <v>11</v>
      </c>
      <c r="H56" s="16" t="str">
        <f>(F54*2.7)/100</f>
        <v>175.81</v>
      </c>
    </row>
    <row r="57" ht="12.0" customHeight="1">
      <c r="C57" s="15"/>
      <c r="D57" s="15"/>
      <c r="E57" s="17" t="s">
        <v>12</v>
      </c>
      <c r="F57" s="16" t="str">
        <f>(F54*2)/100</f>
        <v>130.23</v>
      </c>
      <c r="G57" s="17" t="s">
        <v>12</v>
      </c>
      <c r="H57" s="16" t="str">
        <f>(F54*2)/100</f>
        <v>130.23</v>
      </c>
    </row>
    <row r="58" ht="12.0" customHeight="1">
      <c r="C58" s="19"/>
      <c r="D58" s="19"/>
      <c r="E58" s="20" t="s">
        <v>13</v>
      </c>
      <c r="F58" s="21" t="str">
        <f>SUM(F54+F55+F56+F57)</f>
        <v>6817.71</v>
      </c>
      <c r="G58" s="20" t="s">
        <v>13</v>
      </c>
      <c r="H58" s="21" t="str">
        <f>SUM(H54+H55+H56+H57)</f>
        <v>7000.03</v>
      </c>
    </row>
    <row r="59" ht="12.0" customHeight="1">
      <c r="C59" s="38" t="s">
        <v>56</v>
      </c>
      <c r="D59" s="35">
        <v>6029.28</v>
      </c>
      <c r="E59" s="13" t="s">
        <v>9</v>
      </c>
      <c r="F59" s="14" t="str">
        <f>(D59)</f>
        <v>6029.28</v>
      </c>
      <c r="G59" s="13" t="s">
        <v>9</v>
      </c>
      <c r="H59" s="14" t="str">
        <f>(D59)</f>
        <v>6029.28</v>
      </c>
    </row>
    <row r="60" ht="12.0" customHeight="1">
      <c r="C60" s="15"/>
      <c r="D60" s="15"/>
      <c r="E60" s="13"/>
      <c r="F60" s="18"/>
      <c r="G60" s="17" t="s">
        <v>10</v>
      </c>
      <c r="H60" s="18" t="str">
        <f>(F59*2.8/100)</f>
        <v>168.82</v>
      </c>
    </row>
    <row r="61" ht="12.0" customHeight="1">
      <c r="C61" s="15"/>
      <c r="D61" s="15"/>
      <c r="E61" s="17" t="s">
        <v>11</v>
      </c>
      <c r="F61" s="16" t="str">
        <f>(F59*2.7/100)</f>
        <v>162.79</v>
      </c>
      <c r="G61" s="17" t="s">
        <v>11</v>
      </c>
      <c r="H61" s="16" t="str">
        <f>(F59*2.7)/100</f>
        <v>162.79</v>
      </c>
    </row>
    <row r="62" ht="12.0" customHeight="1">
      <c r="C62" s="15"/>
      <c r="D62" s="15"/>
      <c r="E62" s="17" t="s">
        <v>12</v>
      </c>
      <c r="F62" s="16" t="str">
        <f>(F59*2)/100</f>
        <v>120.59</v>
      </c>
      <c r="G62" s="17" t="s">
        <v>12</v>
      </c>
      <c r="H62" s="16" t="str">
        <f>(F59*2)/100</f>
        <v>120.59</v>
      </c>
    </row>
    <row r="63" ht="12.0" customHeight="1">
      <c r="C63" s="19"/>
      <c r="D63" s="19"/>
      <c r="E63" s="20" t="s">
        <v>13</v>
      </c>
      <c r="F63" s="21" t="str">
        <f>SUM(F59+F60+F61+F62)</f>
        <v>6312.66</v>
      </c>
      <c r="G63" s="20" t="s">
        <v>13</v>
      </c>
      <c r="H63" s="21" t="str">
        <f>SUM(H59+H60+H61+H62)</f>
        <v>6481.48</v>
      </c>
    </row>
    <row r="64" ht="12.0" customHeight="1">
      <c r="C64" s="38" t="s">
        <v>57</v>
      </c>
      <c r="D64" s="35">
        <v>5870.83</v>
      </c>
      <c r="E64" s="13" t="s">
        <v>9</v>
      </c>
      <c r="F64" s="14" t="str">
        <f>(D64)</f>
        <v>5870.83</v>
      </c>
      <c r="G64" s="13" t="s">
        <v>9</v>
      </c>
      <c r="H64" s="14" t="str">
        <f>(D64)</f>
        <v>5870.83</v>
      </c>
    </row>
    <row r="65" ht="12.0" customHeight="1">
      <c r="C65" s="15"/>
      <c r="D65" s="15"/>
      <c r="E65" s="13"/>
      <c r="F65" s="18"/>
      <c r="G65" s="17" t="s">
        <v>10</v>
      </c>
      <c r="H65" s="18" t="str">
        <f>(F64*2.8/100)</f>
        <v>164.38</v>
      </c>
    </row>
    <row r="66" ht="12.0" customHeight="1">
      <c r="C66" s="15"/>
      <c r="D66" s="15"/>
      <c r="E66" s="17" t="s">
        <v>11</v>
      </c>
      <c r="F66" s="16" t="str">
        <f>(F64*2.7/100)</f>
        <v>158.51</v>
      </c>
      <c r="G66" s="17" t="s">
        <v>11</v>
      </c>
      <c r="H66" s="16" t="str">
        <f>(F64*2.7)/100</f>
        <v>158.51</v>
      </c>
    </row>
    <row r="67" ht="12.0" customHeight="1">
      <c r="C67" s="15"/>
      <c r="D67" s="15"/>
      <c r="E67" s="17" t="s">
        <v>12</v>
      </c>
      <c r="F67" s="16" t="str">
        <f>(F64*2)/100</f>
        <v>117.42</v>
      </c>
      <c r="G67" s="17" t="s">
        <v>12</v>
      </c>
      <c r="H67" s="16" t="str">
        <f>(F64*2)/100</f>
        <v>117.42</v>
      </c>
    </row>
    <row r="68" ht="12.0" customHeight="1">
      <c r="C68" s="19"/>
      <c r="D68" s="19"/>
      <c r="E68" s="20" t="s">
        <v>13</v>
      </c>
      <c r="F68" s="21" t="str">
        <f>SUM(F64+F65+F66+F67)</f>
        <v>6146.76</v>
      </c>
      <c r="G68" s="20" t="s">
        <v>13</v>
      </c>
      <c r="H68" s="21" t="str">
        <f>SUM(H64+H65+H66+H67)</f>
        <v>6311.14</v>
      </c>
      <c r="K68" s="24"/>
    </row>
    <row r="69" ht="12.0" customHeight="1">
      <c r="C69" s="38" t="s">
        <v>58</v>
      </c>
      <c r="D69" s="35">
        <v>5493.51</v>
      </c>
      <c r="E69" s="13" t="s">
        <v>9</v>
      </c>
      <c r="F69" s="14" t="str">
        <f>(D69)</f>
        <v>5493.51</v>
      </c>
      <c r="G69" s="13" t="s">
        <v>9</v>
      </c>
      <c r="H69" s="14" t="str">
        <f>(D69)</f>
        <v>5493.51</v>
      </c>
      <c r="K69" s="24"/>
    </row>
    <row r="70" ht="12.0" customHeight="1">
      <c r="C70" s="15"/>
      <c r="D70" s="15"/>
      <c r="E70" s="13"/>
      <c r="F70" s="18"/>
      <c r="G70" s="17" t="s">
        <v>10</v>
      </c>
      <c r="H70" s="18" t="str">
        <f>(F69*2.8/100)</f>
        <v>153.82</v>
      </c>
      <c r="K70" s="24"/>
    </row>
    <row r="71" ht="12.0" customHeight="1">
      <c r="C71" s="15"/>
      <c r="D71" s="15"/>
      <c r="E71" s="17" t="s">
        <v>11</v>
      </c>
      <c r="F71" s="16" t="str">
        <f>(F69*2.7/100)</f>
        <v>148.32</v>
      </c>
      <c r="G71" s="17" t="s">
        <v>11</v>
      </c>
      <c r="H71" s="16" t="str">
        <f>(F69*2.7)/100</f>
        <v>148.32</v>
      </c>
      <c r="K71" s="24"/>
    </row>
    <row r="72" ht="12.0" customHeight="1">
      <c r="C72" s="15"/>
      <c r="D72" s="15"/>
      <c r="E72" s="17" t="s">
        <v>12</v>
      </c>
      <c r="F72" s="16" t="str">
        <f>(F69*2)/100</f>
        <v>109.87</v>
      </c>
      <c r="G72" s="17" t="s">
        <v>12</v>
      </c>
      <c r="H72" s="16" t="str">
        <f>(F69*2)/100</f>
        <v>109.87</v>
      </c>
    </row>
    <row r="73" ht="12.0" customHeight="1">
      <c r="C73" s="19"/>
      <c r="D73" s="19"/>
      <c r="E73" s="20" t="s">
        <v>13</v>
      </c>
      <c r="F73" s="21" t="str">
        <f>SUM(F69+F70+F71+F72)</f>
        <v>5751.70</v>
      </c>
      <c r="G73" s="20" t="s">
        <v>13</v>
      </c>
      <c r="H73" s="21" t="str">
        <f>SUM(H69+H70+H71+H72)</f>
        <v>5905.52</v>
      </c>
    </row>
    <row r="74" ht="12.0" customHeight="1">
      <c r="C74" s="38" t="s">
        <v>59</v>
      </c>
      <c r="D74" s="35">
        <v>6503.72</v>
      </c>
      <c r="E74" s="13" t="s">
        <v>9</v>
      </c>
      <c r="F74" s="14" t="str">
        <f>(D74)</f>
        <v>6503.72</v>
      </c>
      <c r="G74" s="13" t="s">
        <v>9</v>
      </c>
      <c r="H74" s="14" t="str">
        <f>(D74)</f>
        <v>6503.72</v>
      </c>
    </row>
    <row r="75" ht="12.0" customHeight="1">
      <c r="C75" s="15"/>
      <c r="D75" s="15"/>
      <c r="E75" s="13"/>
      <c r="F75" s="18"/>
      <c r="G75" s="17" t="s">
        <v>10</v>
      </c>
      <c r="H75" s="18" t="str">
        <f>(F74*2.8/100)</f>
        <v>182.10</v>
      </c>
    </row>
    <row r="76" ht="12.0" customHeight="1">
      <c r="C76" s="15"/>
      <c r="D76" s="15"/>
      <c r="E76" s="17" t="s">
        <v>11</v>
      </c>
      <c r="F76" s="16" t="str">
        <f>(F74*2.7/100)</f>
        <v>175.60</v>
      </c>
      <c r="G76" s="17" t="s">
        <v>11</v>
      </c>
      <c r="H76" s="16" t="str">
        <f>(F74*2.7)/100</f>
        <v>175.60</v>
      </c>
    </row>
    <row r="77" ht="12.0" customHeight="1">
      <c r="C77" s="15"/>
      <c r="D77" s="15"/>
      <c r="E77" s="17" t="s">
        <v>12</v>
      </c>
      <c r="F77" s="16" t="str">
        <f>(F74*2)/100</f>
        <v>130.07</v>
      </c>
      <c r="G77" s="17" t="s">
        <v>12</v>
      </c>
      <c r="H77" s="16" t="str">
        <f>(F74*2)/100</f>
        <v>130.07</v>
      </c>
    </row>
    <row r="78" ht="12.0" customHeight="1">
      <c r="C78" s="19"/>
      <c r="D78" s="19"/>
      <c r="E78" s="20" t="s">
        <v>13</v>
      </c>
      <c r="F78" s="21" t="str">
        <f>SUM(F74+F75+F76+F77)</f>
        <v>6809.39</v>
      </c>
      <c r="G78" s="20" t="s">
        <v>13</v>
      </c>
      <c r="H78" s="21" t="str">
        <f>SUM(H74+H75+H76+H77)</f>
        <v>6991.50</v>
      </c>
    </row>
    <row r="79" ht="12.0" customHeight="1">
      <c r="C79" s="38" t="s">
        <v>60</v>
      </c>
      <c r="D79" s="35">
        <v>6080.33</v>
      </c>
      <c r="E79" s="13" t="s">
        <v>9</v>
      </c>
      <c r="F79" s="14" t="str">
        <f>(D79)</f>
        <v>6080.33</v>
      </c>
      <c r="G79" s="13" t="s">
        <v>9</v>
      </c>
      <c r="H79" s="14" t="str">
        <f>(D79)</f>
        <v>6080.33</v>
      </c>
    </row>
    <row r="80" ht="12.0" customHeight="1">
      <c r="C80" s="15"/>
      <c r="D80" s="15"/>
      <c r="E80" s="13"/>
      <c r="F80" s="18"/>
      <c r="G80" s="17" t="s">
        <v>10</v>
      </c>
      <c r="H80" s="18" t="str">
        <f>(F79*2.8/100)</f>
        <v>170.25</v>
      </c>
    </row>
    <row r="81" ht="12.0" customHeight="1">
      <c r="C81" s="15"/>
      <c r="D81" s="15"/>
      <c r="E81" s="17" t="s">
        <v>11</v>
      </c>
      <c r="F81" s="16" t="str">
        <f>(F79*2.7/100)</f>
        <v>164.17</v>
      </c>
      <c r="G81" s="17" t="s">
        <v>11</v>
      </c>
      <c r="H81" s="16" t="str">
        <f>(F79*2.7)/100</f>
        <v>164.17</v>
      </c>
    </row>
    <row r="82" ht="12.0" customHeight="1">
      <c r="C82" s="15"/>
      <c r="D82" s="15"/>
      <c r="E82" s="17" t="s">
        <v>12</v>
      </c>
      <c r="F82" s="16" t="str">
        <f>(F79*2)/100</f>
        <v>121.61</v>
      </c>
      <c r="G82" s="17" t="s">
        <v>12</v>
      </c>
      <c r="H82" s="16" t="str">
        <f>(F79*2)/100</f>
        <v>121.61</v>
      </c>
    </row>
    <row r="83" ht="12.0" customHeight="1">
      <c r="C83" s="19"/>
      <c r="D83" s="19"/>
      <c r="E83" s="20" t="s">
        <v>13</v>
      </c>
      <c r="F83" s="21" t="str">
        <f>SUM(F79+F80+F81+F82)</f>
        <v>6366.11</v>
      </c>
      <c r="G83" s="20" t="s">
        <v>13</v>
      </c>
      <c r="H83" s="21" t="str">
        <f>SUM(H79+H80+H81+H82)</f>
        <v>6536.35</v>
      </c>
    </row>
    <row r="84" ht="12.0" customHeight="1">
      <c r="B84" s="10"/>
      <c r="C84" s="36" t="s">
        <v>61</v>
      </c>
      <c r="D84" s="35">
        <v>5870.83</v>
      </c>
      <c r="E84" s="13" t="s">
        <v>9</v>
      </c>
      <c r="F84" s="14" t="str">
        <f>(D84)</f>
        <v>5870.83</v>
      </c>
      <c r="G84" s="13" t="s">
        <v>9</v>
      </c>
      <c r="H84" s="14" t="str">
        <f>(D84)</f>
        <v>5870.83</v>
      </c>
    </row>
    <row r="85" ht="12.0" customHeight="1">
      <c r="B85" s="10"/>
      <c r="D85" s="15"/>
      <c r="E85" s="13"/>
      <c r="F85" s="18"/>
      <c r="G85" s="17" t="s">
        <v>10</v>
      </c>
      <c r="H85" s="18" t="str">
        <f>(F84*2.8/100)</f>
        <v>164.38</v>
      </c>
    </row>
    <row r="86" ht="12.0" customHeight="1">
      <c r="B86" s="10"/>
      <c r="D86" s="15"/>
      <c r="E86" s="17" t="s">
        <v>11</v>
      </c>
      <c r="F86" s="16" t="str">
        <f>(F84*2.7/100)</f>
        <v>158.51</v>
      </c>
      <c r="G86" s="17" t="s">
        <v>11</v>
      </c>
      <c r="H86" s="16" t="str">
        <f>(F84*2.7)/100</f>
        <v>158.51</v>
      </c>
    </row>
    <row r="87" ht="12.0" customHeight="1">
      <c r="B87" s="10"/>
      <c r="D87" s="15"/>
      <c r="E87" s="17" t="s">
        <v>12</v>
      </c>
      <c r="F87" s="16" t="str">
        <f>(F84*2)/100</f>
        <v>117.42</v>
      </c>
      <c r="G87" s="17" t="s">
        <v>12</v>
      </c>
      <c r="H87" s="16" t="str">
        <f>(F84*2)/100</f>
        <v>117.42</v>
      </c>
    </row>
    <row r="88" ht="12.0" customHeight="1">
      <c r="B88" s="10"/>
      <c r="C88" s="37"/>
      <c r="D88" s="19"/>
      <c r="E88" s="20" t="s">
        <v>13</v>
      </c>
      <c r="F88" s="21" t="str">
        <f>SUM(F84+F85+F86+F87)</f>
        <v>6146.76</v>
      </c>
      <c r="G88" s="20" t="s">
        <v>13</v>
      </c>
      <c r="H88" s="21" t="str">
        <f>SUM(H84+H85+H86+H87)</f>
        <v>6311.14</v>
      </c>
    </row>
    <row r="89" ht="12.0" customHeight="1">
      <c r="B89" s="10"/>
      <c r="C89" s="36" t="s">
        <v>62</v>
      </c>
      <c r="D89" s="35">
        <v>5493.51</v>
      </c>
      <c r="E89" s="13" t="s">
        <v>9</v>
      </c>
      <c r="F89" s="14" t="str">
        <f>(D89)</f>
        <v>5493.51</v>
      </c>
      <c r="G89" s="13" t="s">
        <v>9</v>
      </c>
      <c r="H89" s="14" t="str">
        <f>(D89)</f>
        <v>5493.51</v>
      </c>
    </row>
    <row r="90" ht="12.0" customHeight="1">
      <c r="B90" s="10"/>
      <c r="D90" s="15"/>
      <c r="E90" s="13"/>
      <c r="F90" s="18"/>
      <c r="G90" s="17" t="s">
        <v>10</v>
      </c>
      <c r="H90" s="18" t="str">
        <f>(F89*2.8/100)</f>
        <v>153.82</v>
      </c>
    </row>
    <row r="91" ht="12.0" customHeight="1">
      <c r="B91" s="10"/>
      <c r="D91" s="15"/>
      <c r="E91" s="17" t="s">
        <v>11</v>
      </c>
      <c r="F91" s="16" t="str">
        <f>(F89*2.7/100)</f>
        <v>148.32</v>
      </c>
      <c r="G91" s="17" t="s">
        <v>11</v>
      </c>
      <c r="H91" s="16" t="str">
        <f>(F89*2.7)/100</f>
        <v>148.32</v>
      </c>
    </row>
    <row r="92" ht="12.0" customHeight="1">
      <c r="B92" s="10"/>
      <c r="D92" s="15"/>
      <c r="E92" s="17" t="s">
        <v>12</v>
      </c>
      <c r="F92" s="16" t="str">
        <f>(F89*2)/100</f>
        <v>109.87</v>
      </c>
      <c r="G92" s="17" t="s">
        <v>12</v>
      </c>
      <c r="H92" s="16" t="str">
        <f>(F89*2)/100</f>
        <v>109.87</v>
      </c>
    </row>
    <row r="93" ht="12.0" customHeight="1">
      <c r="B93" s="10"/>
      <c r="C93" s="37"/>
      <c r="D93" s="19"/>
      <c r="E93" s="20" t="s">
        <v>13</v>
      </c>
      <c r="F93" s="21" t="str">
        <f>SUM(F89+F90+F91+F92)</f>
        <v>5751.70</v>
      </c>
      <c r="G93" s="20" t="s">
        <v>13</v>
      </c>
      <c r="H93" s="21" t="str">
        <f>SUM(H89+H90+H91+H92)</f>
        <v>5905.52</v>
      </c>
    </row>
    <row r="94" ht="4.5" customHeight="1"/>
    <row r="95" ht="14.25" customHeight="1">
      <c r="B95" s="33" t="s">
        <v>19</v>
      </c>
      <c r="L95" s="24"/>
    </row>
    <row r="96" ht="2.25" customHeight="1">
      <c r="C96" s="28"/>
    </row>
    <row r="97" ht="14.25" customHeight="1">
      <c r="B97" s="39" t="s">
        <v>63</v>
      </c>
      <c r="L97" s="24"/>
    </row>
    <row r="98" ht="3.0" customHeight="1">
      <c r="C98" s="40"/>
      <c r="D98" s="40"/>
      <c r="E98" s="40"/>
      <c r="F98" s="40"/>
      <c r="G98" s="40"/>
    </row>
    <row r="99" ht="14.25" customHeight="1">
      <c r="B99" s="41" t="s">
        <v>64</v>
      </c>
    </row>
    <row r="100" ht="3.0" customHeight="1">
      <c r="C100" s="40"/>
      <c r="D100" s="40"/>
      <c r="E100" s="40"/>
      <c r="F100" s="40"/>
      <c r="G100" s="40"/>
    </row>
    <row r="101" ht="14.25" customHeight="1">
      <c r="B101" s="41" t="s">
        <v>65</v>
      </c>
    </row>
    <row r="102" ht="14.25" customHeight="1">
      <c r="B102" s="39" t="s">
        <v>24</v>
      </c>
    </row>
    <row r="103" ht="4.5" customHeight="1">
      <c r="C103" s="40"/>
      <c r="D103" s="40"/>
      <c r="E103" s="40"/>
      <c r="F103" s="40"/>
      <c r="G103" s="40"/>
    </row>
    <row r="104" ht="14.25" customHeight="1">
      <c r="B104" s="41" t="s">
        <v>66</v>
      </c>
    </row>
    <row r="105" ht="3.0" customHeight="1">
      <c r="C105" s="40"/>
      <c r="D105" s="40"/>
      <c r="E105" s="40"/>
      <c r="F105" s="40"/>
      <c r="G105" s="40"/>
    </row>
    <row r="106" ht="14.25" customHeight="1">
      <c r="B106" s="41" t="s">
        <v>67</v>
      </c>
    </row>
    <row r="107" ht="14.25" customHeight="1">
      <c r="B107" s="39" t="s">
        <v>27</v>
      </c>
    </row>
  </sheetData>
  <mergeCells count="48">
    <mergeCell ref="D84:D88"/>
    <mergeCell ref="C69:C73"/>
    <mergeCell ref="D69:D73"/>
    <mergeCell ref="C74:C78"/>
    <mergeCell ref="D74:D78"/>
    <mergeCell ref="C79:C83"/>
    <mergeCell ref="D79:D83"/>
    <mergeCell ref="D34:D38"/>
    <mergeCell ref="C39:C43"/>
    <mergeCell ref="D39:D43"/>
    <mergeCell ref="C14:C18"/>
    <mergeCell ref="D14:D18"/>
    <mergeCell ref="C19:C23"/>
    <mergeCell ref="D19:D23"/>
    <mergeCell ref="C24:C28"/>
    <mergeCell ref="D24:D28"/>
    <mergeCell ref="C6:H6"/>
    <mergeCell ref="E8:F8"/>
    <mergeCell ref="G8:H8"/>
    <mergeCell ref="C9:C13"/>
    <mergeCell ref="D9:D13"/>
    <mergeCell ref="B95:I95"/>
    <mergeCell ref="C3:H3"/>
    <mergeCell ref="C2:H2"/>
    <mergeCell ref="D44:D48"/>
    <mergeCell ref="D89:D93"/>
    <mergeCell ref="D29:D33"/>
    <mergeCell ref="C4:H4"/>
    <mergeCell ref="B104:I104"/>
    <mergeCell ref="B106:I106"/>
    <mergeCell ref="B107:I107"/>
    <mergeCell ref="B97:I97"/>
    <mergeCell ref="B99:I99"/>
    <mergeCell ref="B101:I101"/>
    <mergeCell ref="B102:I102"/>
    <mergeCell ref="C44:C48"/>
    <mergeCell ref="C49:C53"/>
    <mergeCell ref="D49:D53"/>
    <mergeCell ref="C54:C58"/>
    <mergeCell ref="D54:D58"/>
    <mergeCell ref="C59:C63"/>
    <mergeCell ref="D59:D63"/>
    <mergeCell ref="C64:C68"/>
    <mergeCell ref="D64:D68"/>
    <mergeCell ref="C84:C88"/>
    <mergeCell ref="C89:C93"/>
    <mergeCell ref="C29:C33"/>
    <mergeCell ref="C34:C38"/>
  </mergeCells>
  <printOptions/>
  <pageMargins bottom="0.7480314960629921" footer="0.0" header="0.0" left="1.4173228346456694" right="0.2362204724409449" top="0.0"/>
  <pageSetup fitToWidth="0" paperSize="5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Hojas de cálculo</vt:lpstr>
      </vt:variant>
      <vt:variant>
        <vt:i4>4</vt:i4>
      </vt:variant>
    </vt:vector>
  </HeadingPairs>
  <TitlesOfParts>
    <vt:vector baseType="lpstr" size="4">
      <vt:lpstr>RAMA GENERAL</vt:lpstr>
      <vt:lpstr>ASERRADEROS</vt:lpstr>
      <vt:lpstr>TERCIADOS</vt:lpstr>
      <vt:lpstr>AGLOMERADOS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2021-02-23T23:30:58Z</dcterms:created>
  <dc:creator>marcela</dc:creator>
  <cp:lastModifiedBy>Usuario</cp:lastModifiedBy>
  <cp:lastPrinted>2026-04-13T22:00:27Z</cp:lastPrinted>
  <dcterms:modified xsi:type="dcterms:W3CDTF">2026-04-13T22:00:41Z</dcterms:modified>
</cp:coreProperties>
</file>